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Chart" sheetId="1" r:id="rId1"/>
    <sheet name="Recession Data" sheetId="2" r:id="rId2"/>
    <sheet name="GDPC96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<sst xmlns="http://schemas.openxmlformats.org/spreadsheetml/2006/main" count="106" uniqueCount="54">
  <si>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Year</t>
  </si>
  <si>
    <t>Period 0</t>
  </si>
  <si>
    <t>01 Q1</t>
  </si>
  <si>
    <t>00 Q1</t>
  </si>
  <si>
    <t>00 Q2</t>
  </si>
  <si>
    <t>00 Q3</t>
  </si>
  <si>
    <t>00 Q4</t>
  </si>
  <si>
    <t>01 Q2</t>
  </si>
  <si>
    <t>01 Q3</t>
  </si>
  <si>
    <t>01 Q4</t>
  </si>
  <si>
    <t>Reduction</t>
  </si>
  <si>
    <t>Increase</t>
  </si>
  <si>
    <t>48 Q4</t>
  </si>
  <si>
    <t>53 Q2</t>
  </si>
  <si>
    <t>57 Q3</t>
  </si>
  <si>
    <t>69 Q3</t>
  </si>
  <si>
    <t>73 Q4</t>
  </si>
  <si>
    <t>81 Q3</t>
  </si>
  <si>
    <t>90 Q2</t>
  </si>
  <si>
    <t>80 Q1</t>
  </si>
  <si>
    <t>90 Q3</t>
  </si>
  <si>
    <t>Peak</t>
  </si>
  <si>
    <t>69 Q4</t>
  </si>
  <si>
    <t>60 Q2</t>
  </si>
  <si>
    <t>Drop</t>
  </si>
  <si>
    <t>Display q</t>
  </si>
  <si>
    <t>to min</t>
  </si>
  <si>
    <t>NBER Length</t>
  </si>
  <si>
    <t>07 Q4</t>
  </si>
  <si>
    <t>AVG</t>
  </si>
  <si>
    <t>Title:</t>
  </si>
  <si>
    <t>Real Gross Domestic Product, 3 Decimal</t>
  </si>
  <si>
    <t>Series ID:</t>
  </si>
  <si>
    <t>GDPC96</t>
  </si>
  <si>
    <t>Source:</t>
  </si>
  <si>
    <t>U.S. Department of Commerce: Bureau of Economic Analysis</t>
  </si>
  <si>
    <t>Release:</t>
  </si>
  <si>
    <t>Gross Domestic Product</t>
  </si>
  <si>
    <t>Seasonal Adjustment:</t>
  </si>
  <si>
    <t>Seasonally Adjusted Annual Rate</t>
  </si>
  <si>
    <t>Frequency:</t>
  </si>
  <si>
    <t>Quarterly</t>
  </si>
  <si>
    <t>Units:</t>
  </si>
  <si>
    <t>Billions of Chained 2005 Dollars</t>
  </si>
  <si>
    <t>Date Range:</t>
  </si>
  <si>
    <t>Last Updated:</t>
  </si>
  <si>
    <t>Notes:</t>
  </si>
  <si>
    <t>A Guide to the National Income and Product Accounts of the United</t>
  </si>
  <si>
    <t>States (NIPA) - (http://www.bea.gov/national/pdf/nipaguid.pdf)</t>
  </si>
  <si>
    <t>DATE</t>
  </si>
  <si>
    <t>VALUE</t>
  </si>
  <si>
    <t>1947-01-01 to 2010-10-01</t>
  </si>
  <si>
    <t>2011-01-28 10:31 AM CST</t>
  </si>
  <si>
    <t>PEAK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</si>
</sst>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"/>
    <numFmt numFmtId="168" formatCode="yyyy\-mm\-dd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19" applyAlignment="1">
      <alignment/>
    </xf>
    <xf numFmtId="0" fontId="1" fillId="0" borderId="0" xfId="0" applyFont="1" applyAlignment="1" quotePrefix="1">
      <alignment/>
    </xf>
    <xf numFmtId="0" fontId="1" fillId="2" borderId="0" xfId="0" applyFont="1" applyFill="1" applyAlignment="1">
      <alignment/>
    </xf>
    <xf numFmtId="164" fontId="0" fillId="0" borderId="0" xfId="19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 quotePrefix="1">
      <alignment/>
    </xf>
    <xf numFmtId="0" fontId="0" fillId="0" borderId="0" xfId="19" applyNumberFormat="1" applyAlignment="1">
      <alignment/>
    </xf>
    <xf numFmtId="0" fontId="0" fillId="0" borderId="0" xfId="0" applyNumberFormat="1" applyAlignment="1">
      <alignment/>
    </xf>
    <xf numFmtId="164" fontId="1" fillId="0" borderId="0" xfId="19" applyNumberFormat="1" applyFont="1" applyAlignment="1">
      <alignment/>
    </xf>
    <xf numFmtId="164" fontId="1" fillId="0" borderId="0" xfId="19" applyNumberFormat="1" applyFont="1" applyFill="1" applyAlignment="1">
      <alignment/>
    </xf>
    <xf numFmtId="164" fontId="0" fillId="0" borderId="0" xfId="19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 GDP Around the Business Cycle Peaks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'Recession Data'!$L$30</c:f>
              <c:strCache>
                <c:ptCount val="1"/>
                <c:pt idx="0">
                  <c:v>48 Q4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Data'!$L$31:$L$55</c:f>
              <c:numCache>
                <c:ptCount val="25"/>
                <c:pt idx="1">
                  <c:v>-0.05218531174005059</c:v>
                </c:pt>
                <c:pt idx="2">
                  <c:v>-0.05363895947061115</c:v>
                </c:pt>
                <c:pt idx="3">
                  <c:v>-0.05441659147952782</c:v>
                </c:pt>
                <c:pt idx="4">
                  <c:v>-0.04007799852282001</c:v>
                </c:pt>
                <c:pt idx="5">
                  <c:v>-0.02482325451296652</c:v>
                </c:pt>
                <c:pt idx="6">
                  <c:v>-0.006871935132440776</c:v>
                </c:pt>
                <c:pt idx="7">
                  <c:v>-0.0015328014701202486</c:v>
                </c:pt>
                <c:pt idx="8">
                  <c:v>0</c:v>
                </c:pt>
                <c:pt idx="9">
                  <c:v>-0.013886667889627557</c:v>
                </c:pt>
                <c:pt idx="10">
                  <c:v>-0.017488163039589222</c:v>
                </c:pt>
                <c:pt idx="11">
                  <c:v>-0.006466004805915526</c:v>
                </c:pt>
                <c:pt idx="12">
                  <c:v>-0.015792775509832935</c:v>
                </c:pt>
                <c:pt idx="13">
                  <c:v>0.023988396489638575</c:v>
                </c:pt>
                <c:pt idx="14">
                  <c:v>0.055151972505841584</c:v>
                </c:pt>
                <c:pt idx="15">
                  <c:v>0.09643973966976849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'Recession Data'!$M$30</c:f>
              <c:strCache>
                <c:ptCount val="1"/>
                <c:pt idx="0">
                  <c:v>53 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Data'!$M$31:$M$55</c:f>
              <c:numCache>
                <c:ptCount val="25"/>
                <c:pt idx="0">
                  <c:v>-0.09316016672571281</c:v>
                </c:pt>
                <c:pt idx="1">
                  <c:v>-0.07509033228176165</c:v>
                </c:pt>
                <c:pt idx="2">
                  <c:v>-0.07352332002224471</c:v>
                </c:pt>
                <c:pt idx="3">
                  <c:v>-0.06420147614159433</c:v>
                </c:pt>
                <c:pt idx="4">
                  <c:v>-0.06316946914556665</c:v>
                </c:pt>
                <c:pt idx="5">
                  <c:v>-0.05689297487839917</c:v>
                </c:pt>
                <c:pt idx="6">
                  <c:v>-0.02573936925117426</c:v>
                </c:pt>
                <c:pt idx="7">
                  <c:v>-0.007510764500141542</c:v>
                </c:pt>
                <c:pt idx="8">
                  <c:v>0</c:v>
                </c:pt>
                <c:pt idx="9">
                  <c:v>-0.006080142690590873</c:v>
                </c:pt>
                <c:pt idx="10">
                  <c:v>-0.02181275998109966</c:v>
                </c:pt>
                <c:pt idx="11">
                  <c:v>-0.02648001584324977</c:v>
                </c:pt>
                <c:pt idx="12">
                  <c:v>-0.02525883571538068</c:v>
                </c:pt>
                <c:pt idx="13">
                  <c:v>-0.01426863682601276</c:v>
                </c:pt>
                <c:pt idx="14">
                  <c:v>0.005470819411021344</c:v>
                </c:pt>
                <c:pt idx="15">
                  <c:v>0.03443415487114487</c:v>
                </c:pt>
                <c:pt idx="16">
                  <c:v>0.051546722596603756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'Recession Data'!$N$30</c:f>
              <c:strCache>
                <c:ptCount val="1"/>
                <c:pt idx="0">
                  <c:v>57 Q3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Data'!$N$31:$N$55</c:f>
              <c:numCache>
                <c:ptCount val="25"/>
                <c:pt idx="0">
                  <c:v>-0.036399245018754356</c:v>
                </c:pt>
                <c:pt idx="1">
                  <c:v>-0.031019449969509783</c:v>
                </c:pt>
                <c:pt idx="2">
                  <c:v>-0.03544081748141281</c:v>
                </c:pt>
                <c:pt idx="3">
                  <c:v>-0.02785472987808113</c:v>
                </c:pt>
                <c:pt idx="4">
                  <c:v>-0.029076629527281406</c:v>
                </c:pt>
                <c:pt idx="5">
                  <c:v>-0.013210644426056684</c:v>
                </c:pt>
                <c:pt idx="6">
                  <c:v>-0.007146203729619605</c:v>
                </c:pt>
                <c:pt idx="7">
                  <c:v>-0.009541508885692385</c:v>
                </c:pt>
                <c:pt idx="8">
                  <c:v>0</c:v>
                </c:pt>
                <c:pt idx="9">
                  <c:v>-0.01052055597961421</c:v>
                </c:pt>
                <c:pt idx="10">
                  <c:v>-0.03730726919556615</c:v>
                </c:pt>
                <c:pt idx="11">
                  <c:v>-0.03139823886076187</c:v>
                </c:pt>
                <c:pt idx="12">
                  <c:v>-0.008702216564148046</c:v>
                </c:pt>
                <c:pt idx="13">
                  <c:v>0.014411542675035971</c:v>
                </c:pt>
                <c:pt idx="14">
                  <c:v>0.034929528846950664</c:v>
                </c:pt>
                <c:pt idx="15">
                  <c:v>0.06106748971790532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'Recession Data'!$O$30</c:f>
              <c:strCache>
                <c:ptCount val="1"/>
                <c:pt idx="0">
                  <c:v>60 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Data'!$O$31:$O$55</c:f>
              <c:numCache>
                <c:ptCount val="25"/>
                <c:pt idx="0">
                  <c:v>-0.1050472941267786</c:v>
                </c:pt>
                <c:pt idx="1">
                  <c:v>-0.08407699716693884</c:v>
                </c:pt>
                <c:pt idx="2">
                  <c:v>-0.06272072650552685</c:v>
                </c:pt>
                <c:pt idx="3">
                  <c:v>-0.043762855499772324</c:v>
                </c:pt>
                <c:pt idx="4">
                  <c:v>-0.019612332812351085</c:v>
                </c:pt>
                <c:pt idx="5">
                  <c:v>-0.02078119101464515</c:v>
                </c:pt>
                <c:pt idx="6">
                  <c:v>-0.017353292948394383</c:v>
                </c:pt>
                <c:pt idx="7">
                  <c:v>0.004695542956332899</c:v>
                </c:pt>
                <c:pt idx="8">
                  <c:v>0</c:v>
                </c:pt>
                <c:pt idx="9">
                  <c:v>0.0016342140636962377</c:v>
                </c:pt>
                <c:pt idx="10">
                  <c:v>-0.011210172206365332</c:v>
                </c:pt>
                <c:pt idx="11">
                  <c:v>-0.005336597998158221</c:v>
                </c:pt>
                <c:pt idx="12">
                  <c:v>0.013270933075547164</c:v>
                </c:pt>
                <c:pt idx="13">
                  <c:v>0.02964623781483855</c:v>
                </c:pt>
                <c:pt idx="14">
                  <c:v>0.05060700891549863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'Recession Data'!$P$30</c:f>
              <c:strCache>
                <c:ptCount val="1"/>
                <c:pt idx="0">
                  <c:v>69 Q4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Data'!$P$31:$P$55</c:f>
              <c:numCache>
                <c:ptCount val="25"/>
                <c:pt idx="0">
                  <c:v>-0.06621480599006269</c:v>
                </c:pt>
                <c:pt idx="1">
                  <c:v>-0.046970617093347156</c:v>
                </c:pt>
                <c:pt idx="2">
                  <c:v>-0.030789341773820755</c:v>
                </c:pt>
                <c:pt idx="3">
                  <c:v>-0.02415850214190518</c:v>
                </c:pt>
                <c:pt idx="4">
                  <c:v>-0.019930283414503758</c:v>
                </c:pt>
                <c:pt idx="5">
                  <c:v>-0.004494446856526002</c:v>
                </c:pt>
                <c:pt idx="6">
                  <c:v>-0.0015952577146931546</c:v>
                </c:pt>
                <c:pt idx="7">
                  <c:v>0.004718688346784239</c:v>
                </c:pt>
                <c:pt idx="8">
                  <c:v>0</c:v>
                </c:pt>
                <c:pt idx="9">
                  <c:v>-0.0015687521828947615</c:v>
                </c:pt>
                <c:pt idx="10">
                  <c:v>0.00024112997069591913</c:v>
                </c:pt>
                <c:pt idx="11">
                  <c:v>0.009147457779385304</c:v>
                </c:pt>
                <c:pt idx="12">
                  <c:v>-0.0015537402002834266</c:v>
                </c:pt>
                <c:pt idx="13">
                  <c:v>0.025978939595769246</c:v>
                </c:pt>
                <c:pt idx="14">
                  <c:v>0.03179913216666752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'Recession Data'!$Q$30</c:f>
              <c:strCache>
                <c:ptCount val="1"/>
                <c:pt idx="0">
                  <c:v>73 Q4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Data'!$Q$31:$Q$55</c:f>
              <c:numCache>
                <c:ptCount val="25"/>
                <c:pt idx="0">
                  <c:v>-0.1023179656979033</c:v>
                </c:pt>
                <c:pt idx="1">
                  <c:v>-0.08626623999353933</c:v>
                </c:pt>
                <c:pt idx="2">
                  <c:v>-0.06459635981869771</c:v>
                </c:pt>
                <c:pt idx="3">
                  <c:v>-0.05563178243708433</c:v>
                </c:pt>
                <c:pt idx="4">
                  <c:v>-0.04007712419620235</c:v>
                </c:pt>
                <c:pt idx="5">
                  <c:v>-0.015522556808431176</c:v>
                </c:pt>
                <c:pt idx="6">
                  <c:v>-0.004134624120491481</c:v>
                </c:pt>
                <c:pt idx="7">
                  <c:v>-0.00944831972219129</c:v>
                </c:pt>
                <c:pt idx="8">
                  <c:v>0</c:v>
                </c:pt>
                <c:pt idx="9">
                  <c:v>-0.008768940349885401</c:v>
                </c:pt>
                <c:pt idx="10">
                  <c:v>-0.006230908228263443</c:v>
                </c:pt>
                <c:pt idx="11">
                  <c:v>-0.016056773099403343</c:v>
                </c:pt>
                <c:pt idx="12">
                  <c:v>-0.019929134573646534</c:v>
                </c:pt>
                <c:pt idx="13">
                  <c:v>-0.031850072177749045</c:v>
                </c:pt>
                <c:pt idx="14">
                  <c:v>-0.024451196737363845</c:v>
                </c:pt>
                <c:pt idx="15">
                  <c:v>-0.008019705030233859</c:v>
                </c:pt>
                <c:pt idx="16">
                  <c:v>0.004938573202370344</c:v>
                </c:pt>
                <c:pt idx="17">
                  <c:v>0.02778348694238897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'Recession Data'!$R$30</c:f>
              <c:strCache>
                <c:ptCount val="1"/>
                <c:pt idx="0">
                  <c:v>80 Q1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Data'!$R$31:$R$55</c:f>
              <c:numCache>
                <c:ptCount val="25"/>
                <c:pt idx="0">
                  <c:v>-0.07431064606098337</c:v>
                </c:pt>
                <c:pt idx="1">
                  <c:v>-0.03789443183824148</c:v>
                </c:pt>
                <c:pt idx="2">
                  <c:v>-0.02846203592234664</c:v>
                </c:pt>
                <c:pt idx="3">
                  <c:v>-0.015612340730683627</c:v>
                </c:pt>
                <c:pt idx="4">
                  <c:v>-0.013966059216375393</c:v>
                </c:pt>
                <c:pt idx="5">
                  <c:v>-0.013040438408135291</c:v>
                </c:pt>
                <c:pt idx="6">
                  <c:v>-0.005946043195299122</c:v>
                </c:pt>
                <c:pt idx="7">
                  <c:v>-0.0032109851844818182</c:v>
                </c:pt>
                <c:pt idx="8">
                  <c:v>0</c:v>
                </c:pt>
                <c:pt idx="9">
                  <c:v>-0.0204949947253662</c:v>
                </c:pt>
                <c:pt idx="10">
                  <c:v>-0.022315433089496683</c:v>
                </c:pt>
                <c:pt idx="11">
                  <c:v>-0.004232400722556262</c:v>
                </c:pt>
                <c:pt idx="12">
                  <c:v>0.016459430170296274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'Recession Data'!$S$30</c:f>
              <c:strCache>
                <c:ptCount val="1"/>
                <c:pt idx="0">
                  <c:v>81 Q3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Data'!$S$31:$S$55</c:f>
              <c:numCache>
                <c:ptCount val="25"/>
                <c:pt idx="0">
                  <c:v>-0.026010649094621363</c:v>
                </c:pt>
                <c:pt idx="1">
                  <c:v>-0.023330797202871456</c:v>
                </c:pt>
                <c:pt idx="2">
                  <c:v>-0.020184624548770125</c:v>
                </c:pt>
                <c:pt idx="3">
                  <c:v>-0.04026593550047575</c:v>
                </c:pt>
                <c:pt idx="4">
                  <c:v>-0.042049628999712096</c:v>
                </c:pt>
                <c:pt idx="5">
                  <c:v>-0.024331595851801557</c:v>
                </c:pt>
                <c:pt idx="6">
                  <c:v>-0.004057421796747951</c:v>
                </c:pt>
                <c:pt idx="7">
                  <c:v>-0.01200444298217107</c:v>
                </c:pt>
                <c:pt idx="8">
                  <c:v>0</c:v>
                </c:pt>
                <c:pt idx="9">
                  <c:v>-0.012457662983418105</c:v>
                </c:pt>
                <c:pt idx="10">
                  <c:v>-0.02866429946416238</c:v>
                </c:pt>
                <c:pt idx="11">
                  <c:v>-0.02340061265128901</c:v>
                </c:pt>
                <c:pt idx="12">
                  <c:v>-0.027165671893262355</c:v>
                </c:pt>
                <c:pt idx="13">
                  <c:v>-0.026397701960669817</c:v>
                </c:pt>
                <c:pt idx="14">
                  <c:v>-0.01428878455450111</c:v>
                </c:pt>
                <c:pt idx="15">
                  <c:v>0.007866260797348756</c:v>
                </c:pt>
                <c:pt idx="16">
                  <c:v>0.027741110387344614</c:v>
                </c:pt>
                <c:pt idx="17">
                  <c:v>0.04898523826138623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'Recession Data'!$T$30</c:f>
              <c:strCache>
                <c:ptCount val="1"/>
                <c:pt idx="0">
                  <c:v>90 Q3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Data'!$T$31:$T$55</c:f>
              <c:numCache>
                <c:ptCount val="25"/>
                <c:pt idx="0">
                  <c:v>-0.05302999847632761</c:v>
                </c:pt>
                <c:pt idx="1">
                  <c:v>-0.04038537989318414</c:v>
                </c:pt>
                <c:pt idx="2">
                  <c:v>-0.03137586116020441</c:v>
                </c:pt>
                <c:pt idx="3">
                  <c:v>-0.02412811949560989</c:v>
                </c:pt>
                <c:pt idx="4">
                  <c:v>-0.016388534440700542</c:v>
                </c:pt>
                <c:pt idx="5">
                  <c:v>-0.014241496593574987</c:v>
                </c:pt>
                <c:pt idx="6">
                  <c:v>-0.003943556628247191</c:v>
                </c:pt>
                <c:pt idx="7">
                  <c:v>1.5137460549485837E-05</c:v>
                </c:pt>
                <c:pt idx="8">
                  <c:v>0</c:v>
                </c:pt>
                <c:pt idx="9">
                  <c:v>-0.008761363642003528</c:v>
                </c:pt>
                <c:pt idx="10">
                  <c:v>-0.013563164652391824</c:v>
                </c:pt>
                <c:pt idx="11">
                  <c:v>-0.00690541171659298</c:v>
                </c:pt>
                <c:pt idx="12">
                  <c:v>-0.0027220131929173164</c:v>
                </c:pt>
                <c:pt idx="13">
                  <c:v>0.0011874221103209681</c:v>
                </c:pt>
                <c:pt idx="14">
                  <c:v>0.012176970314199176</c:v>
                </c:pt>
                <c:pt idx="15">
                  <c:v>0.022931763802013894</c:v>
                </c:pt>
                <c:pt idx="16">
                  <c:v>0.03348666836404757</c:v>
                </c:pt>
                <c:pt idx="17">
                  <c:v>0.04436268561380419</c:v>
                </c:pt>
                <c:pt idx="18">
                  <c:v>0.04628204116495915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'Recession Data'!$U$30</c:f>
              <c:strCache>
                <c:ptCount val="1"/>
                <c:pt idx="0">
                  <c:v>01 Q1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Data'!$U$31:$U$55</c:f>
              <c:numCache>
                <c:ptCount val="25"/>
                <c:pt idx="0">
                  <c:v>-0.06160763610641995</c:v>
                </c:pt>
                <c:pt idx="1">
                  <c:v>-0.05427217132501572</c:v>
                </c:pt>
                <c:pt idx="2">
                  <c:v>-0.04224570912487735</c:v>
                </c:pt>
                <c:pt idx="3">
                  <c:v>-0.02504317231278519</c:v>
                </c:pt>
                <c:pt idx="4">
                  <c:v>-0.02249474669366347</c:v>
                </c:pt>
                <c:pt idx="5">
                  <c:v>-0.0034271411842841104</c:v>
                </c:pt>
                <c:pt idx="6">
                  <c:v>-0.0025939237354201117</c:v>
                </c:pt>
                <c:pt idx="7">
                  <c:v>0.0033081733471149732</c:v>
                </c:pt>
                <c:pt idx="8">
                  <c:v>0</c:v>
                </c:pt>
                <c:pt idx="9">
                  <c:v>0.006557393882061335</c:v>
                </c:pt>
                <c:pt idx="10">
                  <c:v>0.0037977649448699413</c:v>
                </c:pt>
                <c:pt idx="11">
                  <c:v>0.007343165824435172</c:v>
                </c:pt>
                <c:pt idx="12">
                  <c:v>0.015994889339995044</c:v>
                </c:pt>
                <c:pt idx="13">
                  <c:v>0.021385796497193965</c:v>
                </c:pt>
                <c:pt idx="14">
                  <c:v>0.026489729154316688</c:v>
                </c:pt>
                <c:pt idx="15">
                  <c:v>0.026701640614274158</c:v>
                </c:pt>
                <c:pt idx="16">
                  <c:v>0.03086153161707461</c:v>
                </c:pt>
                <c:pt idx="17">
                  <c:v>0.039083678559880264</c:v>
                </c:pt>
                <c:pt idx="18">
                  <c:v>0.056499985704385525</c:v>
                </c:pt>
                <c:pt idx="19">
                  <c:v>0.06600289576921514</c:v>
                </c:pt>
                <c:pt idx="20">
                  <c:v>0.07350973088749391</c:v>
                </c:pt>
                <c:pt idx="21">
                  <c:v>0.08113951714106116</c:v>
                </c:pt>
                <c:pt idx="22">
                  <c:v>0.0890808858253096</c:v>
                </c:pt>
                <c:pt idx="23">
                  <c:v>0.09853006562439393</c:v>
                </c:pt>
                <c:pt idx="24">
                  <c:v>0.10949130538964136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'Recession Data'!$V$30</c:f>
              <c:strCache>
                <c:ptCount val="1"/>
                <c:pt idx="0">
                  <c:v>07 Q4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'Recession Data'!$K$31:$K$55</c:f>
              <c:numCache>
                <c:ptCount val="25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</c:numCache>
            </c:numRef>
          </c:cat>
          <c:val>
            <c:numRef>
              <c:f>'Recession Data'!$V$31:$V$55</c:f>
              <c:numCache>
                <c:ptCount val="25"/>
                <c:pt idx="0">
                  <c:v>-0.04600512979844773</c:v>
                </c:pt>
                <c:pt idx="1">
                  <c:v>-0.03349050786740704</c:v>
                </c:pt>
                <c:pt idx="2">
                  <c:v>-0.030009081461366938</c:v>
                </c:pt>
                <c:pt idx="3">
                  <c:v>-0.029750616006838926</c:v>
                </c:pt>
                <c:pt idx="4">
                  <c:v>-0.02265942843664759</c:v>
                </c:pt>
                <c:pt idx="5">
                  <c:v>-0.020516499883862505</c:v>
                </c:pt>
                <c:pt idx="6">
                  <c:v>-0.012671841363572134</c:v>
                </c:pt>
                <c:pt idx="7">
                  <c:v>-0.007111167383844652</c:v>
                </c:pt>
                <c:pt idx="8">
                  <c:v>0</c:v>
                </c:pt>
                <c:pt idx="9">
                  <c:v>-0.0018193603346671194</c:v>
                </c:pt>
                <c:pt idx="10">
                  <c:v>-0.00033239824812203445</c:v>
                </c:pt>
                <c:pt idx="11">
                  <c:v>-0.010474885000083756</c:v>
                </c:pt>
                <c:pt idx="12">
                  <c:v>-0.027674137171373125</c:v>
                </c:pt>
                <c:pt idx="13">
                  <c:v>-0.039725332188721874</c:v>
                </c:pt>
                <c:pt idx="14">
                  <c:v>-0.04141703124214269</c:v>
                </c:pt>
                <c:pt idx="15">
                  <c:v>-0.03761652646374958</c:v>
                </c:pt>
                <c:pt idx="16">
                  <c:v>-0.02577740182802568</c:v>
                </c:pt>
                <c:pt idx="17">
                  <c:v>-0.016811179835683587</c:v>
                </c:pt>
                <c:pt idx="18">
                  <c:v>-0.012618412198970863</c:v>
                </c:pt>
                <c:pt idx="19">
                  <c:v>-0.006358594402898432</c:v>
                </c:pt>
                <c:pt idx="20">
                  <c:v>0.0014264988302454817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'Recession Data'!$W$30</c:f>
              <c:strCache>
                <c:ptCount val="1"/>
                <c:pt idx="0">
                  <c:v>AVG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'Recession Data'!$W$31:$W$55</c:f>
              <c:numCache>
                <c:ptCount val="25"/>
                <c:pt idx="0">
                  <c:v>-0.06641035370960117</c:v>
                </c:pt>
                <c:pt idx="1">
                  <c:v>-0.05136202148835156</c:v>
                </c:pt>
                <c:pt idx="2">
                  <c:v>-0.04299880338998904</c:v>
                </c:pt>
                <c:pt idx="3">
                  <c:v>-0.0368023746931235</c:v>
                </c:pt>
                <c:pt idx="4">
                  <c:v>-0.02995474867325676</c:v>
                </c:pt>
                <c:pt idx="5">
                  <c:v>-0.019207476401698467</c:v>
                </c:pt>
                <c:pt idx="6">
                  <c:v>-0.008368497237827288</c:v>
                </c:pt>
                <c:pt idx="7">
                  <c:v>-0.00342022254707831</c:v>
                </c:pt>
                <c:pt idx="8">
                  <c:v>0</c:v>
                </c:pt>
                <c:pt idx="9">
                  <c:v>-0.006924257530210017</c:v>
                </c:pt>
                <c:pt idx="10">
                  <c:v>-0.01408051574449917</c:v>
                </c:pt>
                <c:pt idx="11">
                  <c:v>-0.010387301554017297</c:v>
                </c:pt>
                <c:pt idx="12">
                  <c:v>-0.007552115657727812</c:v>
                </c:pt>
                <c:pt idx="13">
                  <c:v>0.00043565920296437797</c:v>
                </c:pt>
                <c:pt idx="14">
                  <c:v>0.013646814878048797</c:v>
                </c:pt>
              </c:numCache>
            </c:numRef>
          </c:val>
          <c:smooth val="0"/>
        </c:ser>
        <c:marker val="1"/>
        <c:axId val="26891446"/>
        <c:axId val="40696423"/>
      </c:lineChart>
      <c:catAx>
        <c:axId val="2689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Quarters Before and After Cycle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696423"/>
        <c:crosses val="autoZero"/>
        <c:auto val="1"/>
        <c:lblOffset val="100"/>
        <c:noMultiLvlLbl val="0"/>
      </c:catAx>
      <c:valAx>
        <c:axId val="40696423"/>
        <c:scaling>
          <c:orientation val="minMax"/>
          <c:max val="0.1"/>
          <c:min val="-0.1"/>
        </c:scaling>
        <c:axPos val="l"/>
        <c:majorGridlines/>
        <c:delete val="0"/>
        <c:numFmt formatCode="0%" sourceLinked="0"/>
        <c:majorTickMark val="out"/>
        <c:minorTickMark val="none"/>
        <c:tickLblPos val="low"/>
        <c:spPr>
          <a:ln w="25400">
            <a:solidFill/>
          </a:ln>
        </c:spPr>
        <c:crossAx val="26891446"/>
        <c:crossesAt val="9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62"/>
  <sheetViews>
    <sheetView workbookViewId="0" topLeftCell="J19">
      <selection activeCell="V52" sqref="V52"/>
    </sheetView>
  </sheetViews>
  <sheetFormatPr defaultColWidth="9.00390625" defaultRowHeight="12.75"/>
  <cols>
    <col min="25" max="25" width="10.875" style="0" customWidth="1"/>
  </cols>
  <sheetData>
    <row r="1" spans="2:26" ht="12.75">
      <c r="B1">
        <v>1</v>
      </c>
      <c r="C1">
        <v>13</v>
      </c>
      <c r="D1">
        <v>25</v>
      </c>
      <c r="F1">
        <v>37</v>
      </c>
      <c r="G1">
        <v>49</v>
      </c>
      <c r="I1">
        <v>61</v>
      </c>
      <c r="J1">
        <v>73</v>
      </c>
      <c r="K1">
        <v>0</v>
      </c>
      <c r="L1">
        <v>1</v>
      </c>
      <c r="M1">
        <v>13</v>
      </c>
      <c r="N1">
        <v>25</v>
      </c>
      <c r="P1">
        <v>37</v>
      </c>
      <c r="Q1">
        <v>49</v>
      </c>
      <c r="S1">
        <v>61</v>
      </c>
      <c r="T1">
        <v>73</v>
      </c>
      <c r="U1">
        <v>0</v>
      </c>
      <c r="Z1" t="e">
        <f>+#REF!</f>
        <v>#REF!</v>
      </c>
    </row>
    <row r="2" spans="2:26" ht="12.75">
      <c r="B2" s="1" t="s">
        <v>0</v>
      </c>
      <c r="C2" s="1" t="s">
        <v>0</v>
      </c>
      <c r="D2" s="1" t="s">
        <v>0</v>
      </c>
      <c r="E2" s="1"/>
      <c r="F2" s="1" t="s">
        <v>0</v>
      </c>
      <c r="G2" s="1" t="s">
        <v>0</v>
      </c>
      <c r="H2" s="1"/>
      <c r="I2" s="1" t="s">
        <v>0</v>
      </c>
      <c r="J2" s="1" t="s">
        <v>0</v>
      </c>
      <c r="K2" s="1" t="s">
        <v>0</v>
      </c>
      <c r="L2" t="e">
        <f aca="true" t="shared" si="0" ref="L2:T2">+$Z$1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  <c r="T2" t="e">
        <f t="shared" si="0"/>
        <v>#REF!</v>
      </c>
      <c r="U2" t="e">
        <f>+$Z$1</f>
        <v>#REF!</v>
      </c>
      <c r="V2" s="1"/>
      <c r="W2" s="1"/>
      <c r="Y2" s="2">
        <v>81.08402777777778</v>
      </c>
      <c r="Z2" t="e">
        <f>+#REF!</f>
        <v>#REF!</v>
      </c>
    </row>
    <row r="3" spans="1:26" ht="12.75">
      <c r="A3" t="s">
        <v>1</v>
      </c>
      <c r="B3" s="1" t="s">
        <v>12</v>
      </c>
      <c r="C3" s="1" t="s">
        <v>13</v>
      </c>
      <c r="D3" s="1" t="s">
        <v>14</v>
      </c>
      <c r="E3" s="1" t="s">
        <v>23</v>
      </c>
      <c r="F3" s="1" t="s">
        <v>22</v>
      </c>
      <c r="G3" s="1" t="s">
        <v>16</v>
      </c>
      <c r="H3" s="1" t="s">
        <v>19</v>
      </c>
      <c r="I3" s="1" t="s">
        <v>17</v>
      </c>
      <c r="J3" s="1" t="s">
        <v>20</v>
      </c>
      <c r="K3" s="1" t="s">
        <v>2</v>
      </c>
      <c r="L3" s="1" t="s">
        <v>12</v>
      </c>
      <c r="M3" s="1" t="s">
        <v>13</v>
      </c>
      <c r="N3" s="1" t="s">
        <v>14</v>
      </c>
      <c r="O3" s="1" t="s">
        <v>23</v>
      </c>
      <c r="P3" s="1" t="s">
        <v>22</v>
      </c>
      <c r="Q3" s="1" t="s">
        <v>16</v>
      </c>
      <c r="R3" s="1" t="s">
        <v>19</v>
      </c>
      <c r="S3" s="1" t="s">
        <v>17</v>
      </c>
      <c r="T3" s="1" t="s">
        <v>20</v>
      </c>
      <c r="U3" s="1" t="s">
        <v>2</v>
      </c>
      <c r="V3" s="1" t="s">
        <v>28</v>
      </c>
      <c r="Y3" s="2">
        <v>81.08472222222223</v>
      </c>
      <c r="Z3" t="e">
        <f>+#REF!</f>
        <v>#REF!</v>
      </c>
    </row>
    <row r="4" spans="2:26" ht="12.75">
      <c r="B4" s="1"/>
      <c r="C4" s="1"/>
      <c r="D4" s="1"/>
      <c r="E4" s="1"/>
      <c r="F4" s="1"/>
      <c r="G4" s="1"/>
      <c r="H4" s="1"/>
      <c r="I4" s="1"/>
      <c r="J4" s="1"/>
      <c r="K4" s="1"/>
      <c r="L4" s="1" t="e">
        <f>+Z5</f>
        <v>#REF!</v>
      </c>
      <c r="M4" s="1">
        <f>+Z23</f>
        <v>2147.579</v>
      </c>
      <c r="N4" s="1">
        <f>+Z40</f>
        <v>2523.548</v>
      </c>
      <c r="O4" s="1">
        <f>+Z51</f>
        <v>2536.645</v>
      </c>
      <c r="P4" s="1">
        <f>+Z89</f>
        <v>3980.97</v>
      </c>
      <c r="Q4" s="1">
        <f>+Z105</f>
        <v>4446.264</v>
      </c>
      <c r="R4" s="1">
        <f>+Z130</f>
        <v>5469.405</v>
      </c>
      <c r="S4" s="1">
        <f>+Z136</f>
        <v>5873.335</v>
      </c>
      <c r="T4" s="1">
        <f>+Z172</f>
        <v>7632.082</v>
      </c>
      <c r="U4">
        <f>+Z214</f>
        <v>10601.179</v>
      </c>
      <c r="V4">
        <f>+Z241</f>
        <v>12748.699</v>
      </c>
      <c r="Y4" s="2">
        <v>81.08541666666666</v>
      </c>
      <c r="Z4" t="e">
        <f>+#REF!</f>
        <v>#REF!</v>
      </c>
    </row>
    <row r="5" spans="2:26" ht="12.75">
      <c r="B5" s="1"/>
      <c r="C5" s="1"/>
      <c r="D5" s="1"/>
      <c r="E5" s="1"/>
      <c r="F5" s="1"/>
      <c r="G5" s="1"/>
      <c r="H5" s="1"/>
      <c r="I5" s="1"/>
      <c r="J5" s="1"/>
      <c r="K5" s="1"/>
      <c r="L5" s="1">
        <f>+Z6</f>
        <v>1772.204</v>
      </c>
      <c r="M5" s="1">
        <f>+Z24</f>
        <v>2190.372</v>
      </c>
      <c r="N5" s="1">
        <f>+Z41</f>
        <v>2537.637</v>
      </c>
      <c r="O5" s="1">
        <f>+Z52</f>
        <v>2596.083</v>
      </c>
      <c r="P5" s="1">
        <f>+Z90</f>
        <v>4063.013</v>
      </c>
      <c r="Q5" s="1">
        <f>+Z106</f>
        <v>4525.769</v>
      </c>
      <c r="R5" s="1">
        <f>+Z131</f>
        <v>5684.569</v>
      </c>
      <c r="S5" s="1">
        <f>+Z137</f>
        <v>5889.495</v>
      </c>
      <c r="T5" s="1">
        <f>+Z173</f>
        <v>7733.991</v>
      </c>
      <c r="U5">
        <f>+Z215</f>
        <v>10684.049</v>
      </c>
      <c r="V5">
        <f>+Z242</f>
        <v>12915.938</v>
      </c>
      <c r="Y5" s="2">
        <v>81.08611111111111</v>
      </c>
      <c r="Z5" t="e">
        <f>+#REF!</f>
        <v>#REF!</v>
      </c>
    </row>
    <row r="6" spans="2:26" ht="12.75">
      <c r="B6" s="1"/>
      <c r="C6" s="1"/>
      <c r="D6" s="1"/>
      <c r="E6" s="1"/>
      <c r="F6" s="1"/>
      <c r="G6" s="1"/>
      <c r="H6" s="1"/>
      <c r="I6" s="1"/>
      <c r="J6" s="1"/>
      <c r="K6" s="1"/>
      <c r="L6" s="1">
        <f>+Z7</f>
        <v>1769.486</v>
      </c>
      <c r="M6" s="1">
        <f>+Z25</f>
        <v>2194.083</v>
      </c>
      <c r="N6" s="1">
        <f>+Z42</f>
        <v>2526.058</v>
      </c>
      <c r="O6" s="1">
        <f>+Z53</f>
        <v>2656.615</v>
      </c>
      <c r="P6" s="1">
        <f>+Z91</f>
        <v>4131.998</v>
      </c>
      <c r="Q6" s="1">
        <f>+Z107</f>
        <v>4633.101</v>
      </c>
      <c r="R6" s="1">
        <f>+Z132</f>
        <v>5740.3</v>
      </c>
      <c r="S6" s="1">
        <f>+Z138</f>
        <v>5908.467</v>
      </c>
      <c r="T6" s="1">
        <f>+Z174</f>
        <v>7806.603</v>
      </c>
      <c r="U6">
        <f>+Z216</f>
        <v>10819.914</v>
      </c>
      <c r="V6">
        <f>+Z243</f>
        <v>12962.462</v>
      </c>
      <c r="Y6" s="2">
        <v>81.12569444444445</v>
      </c>
      <c r="Z6">
        <f>+GDPC96!B14</f>
        <v>1772.204</v>
      </c>
    </row>
    <row r="7" spans="2:26" ht="12.75">
      <c r="B7" s="1"/>
      <c r="C7" s="1"/>
      <c r="D7" s="1"/>
      <c r="E7" s="1"/>
      <c r="F7" s="1"/>
      <c r="G7" s="1"/>
      <c r="H7" s="1"/>
      <c r="I7" s="1"/>
      <c r="J7" s="1"/>
      <c r="K7" s="1"/>
      <c r="L7" s="1">
        <f>+Z8</f>
        <v>1768.032</v>
      </c>
      <c r="M7" s="1">
        <f>+Z26</f>
        <v>2216.159</v>
      </c>
      <c r="N7" s="1">
        <f>+Z43</f>
        <v>2545.925</v>
      </c>
      <c r="O7" s="1">
        <f>+Z54</f>
        <v>2710.349</v>
      </c>
      <c r="P7" s="1">
        <f>+Z92</f>
        <v>4160.267</v>
      </c>
      <c r="Q7" s="1">
        <f>+Z108</f>
        <v>4677.503</v>
      </c>
      <c r="R7" s="1">
        <f>+Z133</f>
        <v>5816.222</v>
      </c>
      <c r="S7" s="1">
        <f>+Z139</f>
        <v>5787.373</v>
      </c>
      <c r="T7" s="1">
        <f>+Z175</f>
        <v>7865.016</v>
      </c>
      <c r="U7">
        <f>+Z217</f>
        <v>11014.254</v>
      </c>
      <c r="V7">
        <f>+Z244</f>
        <v>12965.916</v>
      </c>
      <c r="Y7" s="2">
        <v>81.12638888888888</v>
      </c>
      <c r="Z7">
        <f>+GDPC96!B15</f>
        <v>1769.486</v>
      </c>
    </row>
    <row r="8" spans="1:26" ht="12.75">
      <c r="A8">
        <v>-4</v>
      </c>
      <c r="B8" s="1">
        <v>4704</v>
      </c>
      <c r="C8" s="1">
        <v>5202</v>
      </c>
      <c r="D8" s="1">
        <v>5603</v>
      </c>
      <c r="E8" s="1">
        <v>5902</v>
      </c>
      <c r="F8" s="1">
        <v>6804</v>
      </c>
      <c r="G8" s="1">
        <v>7204</v>
      </c>
      <c r="H8" s="1">
        <v>7901</v>
      </c>
      <c r="I8" s="1">
        <v>8003</v>
      </c>
      <c r="J8" s="1">
        <v>8903</v>
      </c>
      <c r="K8" t="s">
        <v>3</v>
      </c>
      <c r="L8" s="1">
        <f>+Z9</f>
        <v>1794.842</v>
      </c>
      <c r="M8" s="1">
        <f>+Z27</f>
        <v>2218.603</v>
      </c>
      <c r="N8" s="1">
        <f>+Z44</f>
        <v>2542.725</v>
      </c>
      <c r="O8" s="1">
        <f>+Z55</f>
        <v>2778.801</v>
      </c>
      <c r="P8" s="1">
        <f>+Z93</f>
        <v>4178.293</v>
      </c>
      <c r="Q8" s="1">
        <f>+Z109</f>
        <v>4754.546</v>
      </c>
      <c r="R8" s="1">
        <f>+Z134</f>
        <v>5825.949</v>
      </c>
      <c r="S8" s="1">
        <f>+Z140</f>
        <v>5776.617</v>
      </c>
      <c r="T8" s="1">
        <f>+Z176</f>
        <v>7927.393</v>
      </c>
      <c r="U8">
        <f aca="true" t="shared" si="1" ref="U8:U28">+Z218</f>
        <v>11043.044</v>
      </c>
      <c r="V8">
        <f aca="true" t="shared" si="2" ref="V8:V24">+Z245</f>
        <v>13060.679</v>
      </c>
      <c r="Y8" s="2">
        <v>81.12708333333333</v>
      </c>
      <c r="Z8">
        <f>+GDPC96!B16</f>
        <v>1768.032</v>
      </c>
    </row>
    <row r="9" spans="1:26" ht="12.75">
      <c r="A9">
        <v>-3</v>
      </c>
      <c r="B9" s="1">
        <v>4801</v>
      </c>
      <c r="C9" s="1">
        <v>5203</v>
      </c>
      <c r="D9" s="1">
        <v>5604</v>
      </c>
      <c r="E9" s="1">
        <v>5903</v>
      </c>
      <c r="F9" s="1">
        <v>6901</v>
      </c>
      <c r="G9" s="1">
        <v>7301</v>
      </c>
      <c r="H9" s="1">
        <v>7902</v>
      </c>
      <c r="I9" s="1">
        <v>8004</v>
      </c>
      <c r="J9" s="1">
        <v>8904</v>
      </c>
      <c r="K9" t="s">
        <v>4</v>
      </c>
      <c r="L9" s="1">
        <f aca="true" t="shared" si="3" ref="L9:L19">+Z10</f>
        <v>1823.365</v>
      </c>
      <c r="M9" s="1">
        <f aca="true" t="shared" si="4" ref="M9:M20">+Z28</f>
        <v>2233.467</v>
      </c>
      <c r="N9" s="1">
        <f aca="true" t="shared" si="5" ref="N9:N19">+Z45</f>
        <v>2584.276</v>
      </c>
      <c r="O9" s="1">
        <f aca="true" t="shared" si="6" ref="O9:O18">+Z56</f>
        <v>2775.488</v>
      </c>
      <c r="P9" s="1">
        <f aca="true" t="shared" si="7" ref="P9:P18">+Z94</f>
        <v>4244.1</v>
      </c>
      <c r="Q9" s="1">
        <f aca="true" t="shared" si="8" ref="Q9:Q21">+Z110</f>
        <v>4876.166</v>
      </c>
      <c r="R9" s="1">
        <f aca="true" t="shared" si="9" ref="R9:R16">+Z135</f>
        <v>5831.418</v>
      </c>
      <c r="S9" s="1">
        <f aca="true" t="shared" si="10" ref="S9:S21">+Z141</f>
        <v>5883.46</v>
      </c>
      <c r="T9" s="1">
        <f aca="true" t="shared" si="11" ref="T9:T22">+Z177</f>
        <v>7944.697</v>
      </c>
      <c r="U9">
        <f t="shared" si="1"/>
        <v>11258.454</v>
      </c>
      <c r="V9">
        <f t="shared" si="2"/>
        <v>13089.316</v>
      </c>
      <c r="X9" s="1">
        <v>4704</v>
      </c>
      <c r="Y9" s="2">
        <v>81.12777777777778</v>
      </c>
      <c r="Z9">
        <f>+GDPC96!B17</f>
        <v>1794.842</v>
      </c>
    </row>
    <row r="10" spans="1:26" ht="12.75">
      <c r="A10">
        <v>-2</v>
      </c>
      <c r="B10" s="1">
        <v>4802</v>
      </c>
      <c r="C10" s="1">
        <v>5204</v>
      </c>
      <c r="D10" s="1">
        <v>5701</v>
      </c>
      <c r="E10" s="1">
        <v>5904</v>
      </c>
      <c r="F10" s="1">
        <v>6902</v>
      </c>
      <c r="G10" s="1">
        <v>7302</v>
      </c>
      <c r="H10" s="1">
        <v>7903</v>
      </c>
      <c r="I10" s="1">
        <v>8101</v>
      </c>
      <c r="J10" s="1">
        <v>9001</v>
      </c>
      <c r="K10" t="s">
        <v>5</v>
      </c>
      <c r="L10" s="1">
        <f t="shared" si="3"/>
        <v>1856.93</v>
      </c>
      <c r="M10" s="1">
        <f t="shared" si="4"/>
        <v>2307.245</v>
      </c>
      <c r="N10" s="1">
        <f t="shared" si="5"/>
        <v>2600.158</v>
      </c>
      <c r="O10" s="1">
        <f t="shared" si="6"/>
        <v>2785.204</v>
      </c>
      <c r="P10" s="1">
        <f t="shared" si="7"/>
        <v>4256.46</v>
      </c>
      <c r="Q10" s="1">
        <f t="shared" si="8"/>
        <v>4932.571</v>
      </c>
      <c r="R10" s="1">
        <f t="shared" si="9"/>
        <v>5873.335</v>
      </c>
      <c r="S10" s="1">
        <f t="shared" si="10"/>
        <v>6005.717</v>
      </c>
      <c r="T10" s="1">
        <f t="shared" si="11"/>
        <v>8027.693</v>
      </c>
      <c r="U10">
        <f t="shared" si="1"/>
        <v>11267.867</v>
      </c>
      <c r="V10">
        <f t="shared" si="2"/>
        <v>13194.148</v>
      </c>
      <c r="X10" s="1">
        <v>4801</v>
      </c>
      <c r="Y10" s="2">
        <v>81.1673611111111</v>
      </c>
      <c r="Z10">
        <f>+GDPC96!B18</f>
        <v>1823.365</v>
      </c>
    </row>
    <row r="11" spans="1:26" ht="12.75">
      <c r="A11">
        <v>-1</v>
      </c>
      <c r="B11" s="1">
        <v>4803</v>
      </c>
      <c r="C11" s="1">
        <v>5301</v>
      </c>
      <c r="D11" s="1">
        <v>5702</v>
      </c>
      <c r="E11" s="1">
        <v>6001</v>
      </c>
      <c r="F11" s="9">
        <v>6903</v>
      </c>
      <c r="G11" s="1">
        <v>7303</v>
      </c>
      <c r="H11" s="1">
        <v>7904</v>
      </c>
      <c r="I11" s="1">
        <v>8102</v>
      </c>
      <c r="J11" s="9">
        <v>9002</v>
      </c>
      <c r="K11" t="s">
        <v>6</v>
      </c>
      <c r="L11" s="1">
        <f t="shared" si="3"/>
        <v>1866.913</v>
      </c>
      <c r="M11" s="1">
        <f t="shared" si="4"/>
        <v>2350.414</v>
      </c>
      <c r="N11" s="1">
        <f t="shared" si="5"/>
        <v>2593.885</v>
      </c>
      <c r="O11" s="1">
        <f t="shared" si="6"/>
        <v>2847.699</v>
      </c>
      <c r="P11" s="1">
        <f t="shared" si="7"/>
        <v>4283.378</v>
      </c>
      <c r="Q11" s="1">
        <f t="shared" si="8"/>
        <v>4906.252</v>
      </c>
      <c r="R11" s="1">
        <f t="shared" si="9"/>
        <v>5889.495</v>
      </c>
      <c r="S11" s="1">
        <f t="shared" si="10"/>
        <v>5957.795</v>
      </c>
      <c r="T11" s="1">
        <f t="shared" si="11"/>
        <v>8059.598</v>
      </c>
      <c r="U11">
        <f t="shared" si="1"/>
        <v>11334.544</v>
      </c>
      <c r="V11">
        <f t="shared" si="2"/>
        <v>13268.458</v>
      </c>
      <c r="X11" s="1">
        <v>4802</v>
      </c>
      <c r="Y11" s="2">
        <v>81.16805555555555</v>
      </c>
      <c r="Z11">
        <f>+GDPC96!B19</f>
        <v>1856.93</v>
      </c>
    </row>
    <row r="12" spans="1:26" ht="12.75">
      <c r="A12" t="s">
        <v>21</v>
      </c>
      <c r="B12" s="6">
        <v>4804</v>
      </c>
      <c r="C12" s="6">
        <v>5302</v>
      </c>
      <c r="D12" s="6">
        <v>5703</v>
      </c>
      <c r="E12" s="6">
        <v>6002</v>
      </c>
      <c r="F12" s="6">
        <v>6904</v>
      </c>
      <c r="G12" s="6">
        <v>7304</v>
      </c>
      <c r="H12" s="6">
        <v>8001</v>
      </c>
      <c r="I12" s="6">
        <v>8103</v>
      </c>
      <c r="J12" s="6">
        <v>9003</v>
      </c>
      <c r="K12" s="8" t="s">
        <v>2</v>
      </c>
      <c r="L12" s="6">
        <f t="shared" si="3"/>
        <v>1869.779</v>
      </c>
      <c r="M12" s="6">
        <f t="shared" si="4"/>
        <v>2368.201</v>
      </c>
      <c r="N12" s="6">
        <f t="shared" si="5"/>
        <v>2618.873</v>
      </c>
      <c r="O12" s="6">
        <f t="shared" si="6"/>
        <v>2834.39</v>
      </c>
      <c r="P12" s="6">
        <f t="shared" si="7"/>
        <v>4263.261</v>
      </c>
      <c r="Q12" s="6">
        <f t="shared" si="8"/>
        <v>4953.05</v>
      </c>
      <c r="R12" s="6">
        <f t="shared" si="9"/>
        <v>5908.467</v>
      </c>
      <c r="S12" s="6">
        <f t="shared" si="10"/>
        <v>6030.184</v>
      </c>
      <c r="T12" s="6">
        <f t="shared" si="11"/>
        <v>8059.476</v>
      </c>
      <c r="U12" s="8">
        <f t="shared" si="1"/>
        <v>11297.171</v>
      </c>
      <c r="V12">
        <f t="shared" si="2"/>
        <v>13363.488</v>
      </c>
      <c r="X12" s="1">
        <v>4803</v>
      </c>
      <c r="Y12" s="2">
        <v>81.16875</v>
      </c>
      <c r="Z12">
        <f>+GDPC96!B20</f>
        <v>1866.913</v>
      </c>
    </row>
    <row r="13" spans="1:26" ht="12.75">
      <c r="A13">
        <v>1</v>
      </c>
      <c r="B13" s="6">
        <v>4901</v>
      </c>
      <c r="C13" s="6">
        <v>5303</v>
      </c>
      <c r="D13" s="6">
        <v>5704</v>
      </c>
      <c r="E13" s="6">
        <f>+E12+1</f>
        <v>6003</v>
      </c>
      <c r="F13" s="6">
        <v>7001</v>
      </c>
      <c r="G13" s="6">
        <v>7401</v>
      </c>
      <c r="H13" s="6">
        <v>8002</v>
      </c>
      <c r="I13" s="6">
        <v>8104</v>
      </c>
      <c r="J13" s="6">
        <v>9004</v>
      </c>
      <c r="K13" s="10" t="s">
        <v>7</v>
      </c>
      <c r="L13" s="1">
        <f t="shared" si="3"/>
        <v>1843.814</v>
      </c>
      <c r="M13" s="1">
        <f t="shared" si="4"/>
        <v>2353.802</v>
      </c>
      <c r="N13" s="1">
        <f t="shared" si="5"/>
        <v>2591.321</v>
      </c>
      <c r="O13" s="1">
        <f t="shared" si="6"/>
        <v>2839.022</v>
      </c>
      <c r="P13" s="1">
        <f t="shared" si="7"/>
        <v>4256.573</v>
      </c>
      <c r="Q13" s="1">
        <f t="shared" si="8"/>
        <v>4909.617</v>
      </c>
      <c r="R13" s="1">
        <f t="shared" si="9"/>
        <v>5787.373</v>
      </c>
      <c r="S13" s="1">
        <f t="shared" si="10"/>
        <v>5955.062</v>
      </c>
      <c r="T13" s="1">
        <f t="shared" si="11"/>
        <v>7988.864</v>
      </c>
      <c r="U13">
        <f t="shared" si="1"/>
        <v>11371.251</v>
      </c>
      <c r="V13">
        <f t="shared" si="2"/>
        <v>13339.175</v>
      </c>
      <c r="X13" s="6">
        <v>4804</v>
      </c>
      <c r="Y13" s="2">
        <v>81.16944444444444</v>
      </c>
      <c r="Z13">
        <f>+GDPC96!B21</f>
        <v>1869.779</v>
      </c>
    </row>
    <row r="14" spans="1:26" ht="12.75">
      <c r="A14">
        <v>2</v>
      </c>
      <c r="B14" s="6">
        <v>4902</v>
      </c>
      <c r="C14" s="6">
        <v>5304</v>
      </c>
      <c r="D14" s="6">
        <v>5801</v>
      </c>
      <c r="E14" s="6">
        <f>+E13+1</f>
        <v>6004</v>
      </c>
      <c r="F14" s="6">
        <v>7002</v>
      </c>
      <c r="G14" s="6">
        <v>7402</v>
      </c>
      <c r="H14" s="6">
        <v>8003</v>
      </c>
      <c r="I14" s="6">
        <v>8201</v>
      </c>
      <c r="J14" s="6">
        <v>9101</v>
      </c>
      <c r="K14" s="8" t="s">
        <v>8</v>
      </c>
      <c r="L14" s="1">
        <f t="shared" si="3"/>
        <v>1837.08</v>
      </c>
      <c r="M14" s="1">
        <f t="shared" si="4"/>
        <v>2316.544</v>
      </c>
      <c r="N14" s="1">
        <f t="shared" si="5"/>
        <v>2521.17</v>
      </c>
      <c r="O14" s="1">
        <f t="shared" si="6"/>
        <v>2802.616</v>
      </c>
      <c r="P14" s="1">
        <f t="shared" si="7"/>
        <v>4264.289</v>
      </c>
      <c r="Q14" s="1">
        <f t="shared" si="8"/>
        <v>4922.188</v>
      </c>
      <c r="R14" s="1">
        <f t="shared" si="9"/>
        <v>5776.617</v>
      </c>
      <c r="S14" s="1">
        <f t="shared" si="10"/>
        <v>5857.333</v>
      </c>
      <c r="T14" s="1">
        <f t="shared" si="11"/>
        <v>7950.164</v>
      </c>
      <c r="U14">
        <f t="shared" si="1"/>
        <v>11340.075</v>
      </c>
      <c r="V14">
        <f t="shared" si="2"/>
        <v>13359.046</v>
      </c>
      <c r="X14" s="6">
        <v>4901</v>
      </c>
      <c r="Y14" s="2">
        <v>81.20902777777778</v>
      </c>
      <c r="Z14">
        <f>+GDPC96!B22</f>
        <v>1843.814</v>
      </c>
    </row>
    <row r="15" spans="1:26" ht="12.75">
      <c r="A15">
        <v>3</v>
      </c>
      <c r="B15" s="6">
        <v>4903</v>
      </c>
      <c r="C15" s="6">
        <v>5401</v>
      </c>
      <c r="D15" s="6">
        <v>5802</v>
      </c>
      <c r="E15" s="6">
        <v>6101</v>
      </c>
      <c r="F15" s="6">
        <v>7003</v>
      </c>
      <c r="G15" s="6">
        <v>7403</v>
      </c>
      <c r="H15" s="1"/>
      <c r="I15" s="6">
        <v>8202</v>
      </c>
      <c r="J15" s="1">
        <v>9102</v>
      </c>
      <c r="K15" t="s">
        <v>9</v>
      </c>
      <c r="L15" s="1">
        <f t="shared" si="3"/>
        <v>1857.689</v>
      </c>
      <c r="M15" s="1">
        <f t="shared" si="4"/>
        <v>2305.491</v>
      </c>
      <c r="N15" s="1">
        <f t="shared" si="5"/>
        <v>2536.645</v>
      </c>
      <c r="O15" s="1">
        <f t="shared" si="6"/>
        <v>2819.264</v>
      </c>
      <c r="P15" s="1">
        <f t="shared" si="7"/>
        <v>4302.259</v>
      </c>
      <c r="Q15" s="1">
        <f t="shared" si="8"/>
        <v>4873.52</v>
      </c>
      <c r="R15" s="1">
        <f t="shared" si="9"/>
        <v>5883.46</v>
      </c>
      <c r="S15" s="1">
        <f t="shared" si="10"/>
        <v>5889.074</v>
      </c>
      <c r="T15" s="1">
        <f t="shared" si="11"/>
        <v>8003.822</v>
      </c>
      <c r="U15">
        <f t="shared" si="1"/>
        <v>11380.128</v>
      </c>
      <c r="V15">
        <f t="shared" si="2"/>
        <v>13223.507</v>
      </c>
      <c r="X15" s="6">
        <v>4902</v>
      </c>
      <c r="Y15" s="2">
        <v>81.20972222222223</v>
      </c>
      <c r="Z15">
        <f>+GDPC96!B23</f>
        <v>1837.08</v>
      </c>
    </row>
    <row r="16" spans="1:26" ht="12.75">
      <c r="A16">
        <v>4</v>
      </c>
      <c r="B16" s="6">
        <v>4904</v>
      </c>
      <c r="C16" s="6">
        <v>5402</v>
      </c>
      <c r="D16" s="1">
        <v>5803</v>
      </c>
      <c r="E16" s="1"/>
      <c r="F16" s="6">
        <v>7004</v>
      </c>
      <c r="G16" s="6">
        <v>7404</v>
      </c>
      <c r="H16" s="1"/>
      <c r="I16" s="6">
        <v>8203</v>
      </c>
      <c r="J16" s="1">
        <v>9103</v>
      </c>
      <c r="K16" s="3"/>
      <c r="L16" s="1">
        <f t="shared" si="3"/>
        <v>1840.25</v>
      </c>
      <c r="M16" s="1">
        <f t="shared" si="4"/>
        <v>2308.383</v>
      </c>
      <c r="N16" s="1">
        <f t="shared" si="5"/>
        <v>2596.083</v>
      </c>
      <c r="O16" s="1">
        <f t="shared" si="6"/>
        <v>2872.005</v>
      </c>
      <c r="P16" s="1">
        <f t="shared" si="7"/>
        <v>4256.637</v>
      </c>
      <c r="Q16" s="1">
        <f t="shared" si="8"/>
        <v>4854.34</v>
      </c>
      <c r="R16" s="1">
        <f t="shared" si="9"/>
        <v>6005.717</v>
      </c>
      <c r="S16" s="1">
        <f t="shared" si="10"/>
        <v>5866.37</v>
      </c>
      <c r="T16" s="1">
        <f t="shared" si="11"/>
        <v>8037.538</v>
      </c>
      <c r="U16">
        <f t="shared" si="1"/>
        <v>11477.868</v>
      </c>
      <c r="V16">
        <f t="shared" si="2"/>
        <v>12993.665</v>
      </c>
      <c r="X16" s="6">
        <v>4903</v>
      </c>
      <c r="Y16" s="2">
        <v>81.21041666666666</v>
      </c>
      <c r="Z16">
        <f>+GDPC96!B24</f>
        <v>1857.689</v>
      </c>
    </row>
    <row r="17" spans="1:26" ht="12.75">
      <c r="A17">
        <v>5</v>
      </c>
      <c r="B17" s="1">
        <v>5001</v>
      </c>
      <c r="C17" s="1">
        <v>5403</v>
      </c>
      <c r="D17" s="1">
        <v>5804</v>
      </c>
      <c r="E17" s="1"/>
      <c r="F17" s="1">
        <v>7101</v>
      </c>
      <c r="G17" s="6">
        <v>7501</v>
      </c>
      <c r="H17" s="1"/>
      <c r="I17" s="6">
        <v>8204</v>
      </c>
      <c r="J17" s="1">
        <v>9104</v>
      </c>
      <c r="K17" s="3"/>
      <c r="L17" s="1">
        <f t="shared" si="3"/>
        <v>1914.632</v>
      </c>
      <c r="M17" s="1">
        <f t="shared" si="4"/>
        <v>2334.41</v>
      </c>
      <c r="N17" s="1">
        <f t="shared" si="5"/>
        <v>2656.615</v>
      </c>
      <c r="O17" s="1">
        <f t="shared" si="6"/>
        <v>2918.419</v>
      </c>
      <c r="P17" s="1">
        <f t="shared" si="7"/>
        <v>4374.016</v>
      </c>
      <c r="Q17" s="1">
        <f t="shared" si="8"/>
        <v>4795.295</v>
      </c>
      <c r="R17" s="1"/>
      <c r="S17" s="1">
        <f t="shared" si="10"/>
        <v>5871.001</v>
      </c>
      <c r="T17" s="1">
        <f t="shared" si="11"/>
        <v>8069.046</v>
      </c>
      <c r="U17">
        <f t="shared" si="1"/>
        <v>11538.77</v>
      </c>
      <c r="V17">
        <f t="shared" si="2"/>
        <v>12832.619</v>
      </c>
      <c r="X17" s="6">
        <v>4904</v>
      </c>
      <c r="Y17" s="2">
        <v>81.21111111111111</v>
      </c>
      <c r="Z17">
        <f>+GDPC96!B25</f>
        <v>1840.25</v>
      </c>
    </row>
    <row r="18" spans="1:26" ht="12.75">
      <c r="A18">
        <v>6</v>
      </c>
      <c r="C18" s="1">
        <v>5404</v>
      </c>
      <c r="G18" s="1">
        <v>7502</v>
      </c>
      <c r="H18" s="1"/>
      <c r="I18" s="1">
        <v>8301</v>
      </c>
      <c r="J18" s="1">
        <v>9201</v>
      </c>
      <c r="K18" s="3"/>
      <c r="L18" s="1">
        <f t="shared" si="3"/>
        <v>1972.901</v>
      </c>
      <c r="M18" s="1">
        <f t="shared" si="4"/>
        <v>2381.157</v>
      </c>
      <c r="N18" s="1">
        <f t="shared" si="5"/>
        <v>2710.349</v>
      </c>
      <c r="O18" s="1">
        <f t="shared" si="6"/>
        <v>2977.83</v>
      </c>
      <c r="P18" s="1">
        <f t="shared" si="7"/>
        <v>4398.829</v>
      </c>
      <c r="Q18" s="1">
        <f t="shared" si="8"/>
        <v>4831.942</v>
      </c>
      <c r="R18" s="1"/>
      <c r="S18" s="1">
        <f t="shared" si="10"/>
        <v>5944.02</v>
      </c>
      <c r="T18" s="1">
        <f t="shared" si="11"/>
        <v>8157.616</v>
      </c>
      <c r="U18">
        <f t="shared" si="1"/>
        <v>11596.43</v>
      </c>
      <c r="V18">
        <f t="shared" si="2"/>
        <v>12810.012</v>
      </c>
      <c r="X18" s="1">
        <v>5001</v>
      </c>
      <c r="Y18" s="2">
        <v>81.25069444444445</v>
      </c>
      <c r="Z18">
        <f>+GDPC96!B26</f>
        <v>1914.632</v>
      </c>
    </row>
    <row r="19" spans="1:26" ht="12.75">
      <c r="A19">
        <v>7</v>
      </c>
      <c r="G19" s="1">
        <v>7503</v>
      </c>
      <c r="H19" s="1"/>
      <c r="I19" s="1">
        <v>8302</v>
      </c>
      <c r="K19" s="3"/>
      <c r="L19" s="1">
        <f t="shared" si="3"/>
        <v>2050.1</v>
      </c>
      <c r="M19" s="1">
        <f t="shared" si="4"/>
        <v>2449.748</v>
      </c>
      <c r="N19" s="1">
        <f t="shared" si="5"/>
        <v>2778.801</v>
      </c>
      <c r="O19" s="1"/>
      <c r="P19" s="1"/>
      <c r="Q19" s="1">
        <f t="shared" si="8"/>
        <v>4913.328</v>
      </c>
      <c r="R19" s="1"/>
      <c r="S19" s="1">
        <f t="shared" si="10"/>
        <v>6077.619</v>
      </c>
      <c r="T19" s="1">
        <f t="shared" si="11"/>
        <v>8244.294</v>
      </c>
      <c r="U19">
        <f t="shared" si="1"/>
        <v>11598.824</v>
      </c>
      <c r="V19">
        <f t="shared" si="2"/>
        <v>12860.8</v>
      </c>
      <c r="W19" s="3"/>
      <c r="Y19" s="2">
        <v>81.25138888888888</v>
      </c>
      <c r="Z19">
        <f>+GDPC96!B27</f>
        <v>1972.901</v>
      </c>
    </row>
    <row r="20" spans="1:26" ht="12.75">
      <c r="A20">
        <v>8</v>
      </c>
      <c r="G20" s="1">
        <v>7504</v>
      </c>
      <c r="H20" s="1"/>
      <c r="M20" s="1">
        <f t="shared" si="4"/>
        <v>2490.274</v>
      </c>
      <c r="P20" s="1"/>
      <c r="Q20" s="1">
        <f t="shared" si="8"/>
        <v>4977.511</v>
      </c>
      <c r="R20" s="1"/>
      <c r="S20" s="1">
        <f t="shared" si="10"/>
        <v>6197.468</v>
      </c>
      <c r="T20" s="1">
        <f t="shared" si="11"/>
        <v>8329.361</v>
      </c>
      <c r="U20">
        <f t="shared" si="1"/>
        <v>11645.819</v>
      </c>
      <c r="V20">
        <f t="shared" si="2"/>
        <v>13019.012</v>
      </c>
      <c r="Y20" s="2">
        <v>81.25208333333333</v>
      </c>
      <c r="Z20">
        <f>+GDPC96!B28</f>
        <v>2050.1</v>
      </c>
    </row>
    <row r="21" spans="7:26" ht="12.75">
      <c r="G21" s="1"/>
      <c r="H21" s="1"/>
      <c r="M21" s="1"/>
      <c r="Q21" s="1">
        <f t="shared" si="8"/>
        <v>5090.663</v>
      </c>
      <c r="S21" s="1">
        <f t="shared" si="10"/>
        <v>6325.574</v>
      </c>
      <c r="T21" s="1">
        <f t="shared" si="11"/>
        <v>8417.016</v>
      </c>
      <c r="U21">
        <f t="shared" si="1"/>
        <v>11738.706</v>
      </c>
      <c r="V21">
        <f t="shared" si="2"/>
        <v>13138.832</v>
      </c>
      <c r="Y21" s="2">
        <v>81.25277777777778</v>
      </c>
      <c r="Z21">
        <f>+GDPC96!B29</f>
        <v>2086.17</v>
      </c>
    </row>
    <row r="22" spans="7:26" ht="12.75">
      <c r="G22" s="1"/>
      <c r="H22" s="1"/>
      <c r="Q22" s="1"/>
      <c r="S22" s="1"/>
      <c r="T22" s="1">
        <f t="shared" si="11"/>
        <v>8432.485</v>
      </c>
      <c r="U22">
        <f t="shared" si="1"/>
        <v>11935.461</v>
      </c>
      <c r="V22">
        <f t="shared" si="2"/>
        <v>13194.862</v>
      </c>
      <c r="Y22" s="2">
        <v>81.2923611111111</v>
      </c>
      <c r="Z22">
        <f>+GDPC96!B30</f>
        <v>2112.534</v>
      </c>
    </row>
    <row r="23" spans="7:26" ht="12.75">
      <c r="G23" s="1"/>
      <c r="H23" s="1"/>
      <c r="T23" s="1"/>
      <c r="U23">
        <f t="shared" si="1"/>
        <v>12042.817</v>
      </c>
      <c r="V23">
        <f t="shared" si="2"/>
        <v>13278.515</v>
      </c>
      <c r="Y23" s="2">
        <v>81.29305555555555</v>
      </c>
      <c r="Z23">
        <f>+GDPC96!B31</f>
        <v>2147.579</v>
      </c>
    </row>
    <row r="24" spans="7:26" ht="12.75">
      <c r="G24" s="1"/>
      <c r="H24" s="1"/>
      <c r="U24">
        <f t="shared" si="1"/>
        <v>12127.623</v>
      </c>
      <c r="V24">
        <f t="shared" si="2"/>
        <v>13382.551</v>
      </c>
      <c r="Y24" s="2">
        <v>81.29375</v>
      </c>
      <c r="Z24">
        <f>+GDPC96!B32</f>
        <v>2190.372</v>
      </c>
    </row>
    <row r="25" spans="7:26" ht="12.75">
      <c r="G25" s="1"/>
      <c r="H25" s="1"/>
      <c r="U25">
        <f t="shared" si="1"/>
        <v>12213.818</v>
      </c>
      <c r="Y25" s="2">
        <v>81.29444444444444</v>
      </c>
      <c r="Z25">
        <f>+GDPC96!B33</f>
        <v>2194.083</v>
      </c>
    </row>
    <row r="26" spans="7:26" ht="12.75">
      <c r="G26" s="1"/>
      <c r="H26" s="1"/>
      <c r="U26">
        <f t="shared" si="1"/>
        <v>12303.533</v>
      </c>
      <c r="Y26" s="2">
        <v>81.33402777777778</v>
      </c>
      <c r="Z26">
        <f>+GDPC96!B34</f>
        <v>2216.159</v>
      </c>
    </row>
    <row r="27" spans="7:26" ht="12.75">
      <c r="G27" s="1"/>
      <c r="H27" s="1"/>
      <c r="U27">
        <f t="shared" si="1"/>
        <v>12410.282</v>
      </c>
      <c r="X27" s="1">
        <v>5202</v>
      </c>
      <c r="Y27" s="2">
        <v>81.33472222222223</v>
      </c>
      <c r="Z27">
        <f>+GDPC96!B35</f>
        <v>2218.603</v>
      </c>
    </row>
    <row r="28" spans="21:26" ht="12.75">
      <c r="U28">
        <f t="shared" si="1"/>
        <v>12534.113</v>
      </c>
      <c r="X28" s="1">
        <v>5203</v>
      </c>
      <c r="Y28" s="2">
        <v>81.33541666666666</v>
      </c>
      <c r="Z28">
        <f>+GDPC96!B36</f>
        <v>2233.467</v>
      </c>
    </row>
    <row r="29" spans="2:26" ht="12.75">
      <c r="B29" s="1" t="s">
        <v>0</v>
      </c>
      <c r="C29" s="1" t="s">
        <v>0</v>
      </c>
      <c r="D29" s="1" t="s">
        <v>0</v>
      </c>
      <c r="E29" s="1"/>
      <c r="F29" s="1" t="s">
        <v>0</v>
      </c>
      <c r="G29" s="1" t="s">
        <v>0</v>
      </c>
      <c r="H29" s="1"/>
      <c r="I29" s="1" t="s">
        <v>0</v>
      </c>
      <c r="J29" s="1" t="s">
        <v>0</v>
      </c>
      <c r="K29" s="1" t="s">
        <v>0</v>
      </c>
      <c r="L29" s="1" t="e">
        <f aca="true" t="shared" si="12" ref="L29:T29">+L2</f>
        <v>#REF!</v>
      </c>
      <c r="M29" s="1" t="e">
        <f t="shared" si="12"/>
        <v>#REF!</v>
      </c>
      <c r="N29" s="1" t="e">
        <f t="shared" si="12"/>
        <v>#REF!</v>
      </c>
      <c r="O29" s="1" t="e">
        <f t="shared" si="12"/>
        <v>#REF!</v>
      </c>
      <c r="P29" s="1" t="e">
        <f t="shared" si="12"/>
        <v>#REF!</v>
      </c>
      <c r="Q29" s="1" t="e">
        <f t="shared" si="12"/>
        <v>#REF!</v>
      </c>
      <c r="R29" s="1" t="e">
        <f t="shared" si="12"/>
        <v>#REF!</v>
      </c>
      <c r="S29" s="1" t="e">
        <f t="shared" si="12"/>
        <v>#REF!</v>
      </c>
      <c r="T29" s="1" t="e">
        <f t="shared" si="12"/>
        <v>#REF!</v>
      </c>
      <c r="U29" s="1" t="e">
        <f>+U2</f>
        <v>#REF!</v>
      </c>
      <c r="V29" s="1"/>
      <c r="W29" s="1"/>
      <c r="X29" s="1">
        <v>5204</v>
      </c>
      <c r="Y29" s="2">
        <v>81.33611111111111</v>
      </c>
      <c r="Z29">
        <f>+GDPC96!B37</f>
        <v>2307.245</v>
      </c>
    </row>
    <row r="30" spans="1:26" ht="12.75">
      <c r="A30" t="s">
        <v>1</v>
      </c>
      <c r="B30" s="1" t="s">
        <v>12</v>
      </c>
      <c r="C30" s="1" t="s">
        <v>13</v>
      </c>
      <c r="D30" s="1" t="s">
        <v>14</v>
      </c>
      <c r="E30" s="1"/>
      <c r="F30" s="1" t="s">
        <v>15</v>
      </c>
      <c r="G30" s="1" t="s">
        <v>16</v>
      </c>
      <c r="H30" s="1"/>
      <c r="I30" s="1" t="s">
        <v>17</v>
      </c>
      <c r="J30" s="1" t="s">
        <v>18</v>
      </c>
      <c r="K30" s="1" t="s">
        <v>2</v>
      </c>
      <c r="L30" s="1" t="s">
        <v>12</v>
      </c>
      <c r="M30" s="1" t="s">
        <v>13</v>
      </c>
      <c r="N30" s="1" t="s">
        <v>14</v>
      </c>
      <c r="O30" s="1" t="s">
        <v>23</v>
      </c>
      <c r="P30" s="1" t="s">
        <v>22</v>
      </c>
      <c r="Q30" s="1" t="s">
        <v>16</v>
      </c>
      <c r="R30" s="1" t="s">
        <v>19</v>
      </c>
      <c r="S30" s="1" t="s">
        <v>17</v>
      </c>
      <c r="T30" s="1" t="s">
        <v>20</v>
      </c>
      <c r="U30" s="1" t="s">
        <v>2</v>
      </c>
      <c r="V30" s="1" t="s">
        <v>28</v>
      </c>
      <c r="W30" s="1" t="s">
        <v>29</v>
      </c>
      <c r="X30" s="1">
        <v>5301</v>
      </c>
      <c r="Y30" s="2">
        <v>81.37569444444445</v>
      </c>
      <c r="Z30">
        <f>+GDPC96!B38</f>
        <v>2350.414</v>
      </c>
    </row>
    <row r="31" spans="2:26" ht="12.75">
      <c r="B31" s="1"/>
      <c r="C31" s="1"/>
      <c r="D31" s="1"/>
      <c r="E31" s="1"/>
      <c r="F31" s="1"/>
      <c r="G31" s="1"/>
      <c r="H31" s="1"/>
      <c r="I31" s="1"/>
      <c r="J31" s="1"/>
      <c r="K31">
        <v>-8</v>
      </c>
      <c r="L31" s="14"/>
      <c r="M31" s="13">
        <f aca="true" t="shared" si="13" ref="M31:V31">-1+M4/M$12</f>
        <v>-0.09316016672571281</v>
      </c>
      <c r="N31" s="13">
        <f t="shared" si="13"/>
        <v>-0.036399245018754356</v>
      </c>
      <c r="O31" s="13">
        <f t="shared" si="13"/>
        <v>-0.1050472941267786</v>
      </c>
      <c r="P31" s="13">
        <f t="shared" si="13"/>
        <v>-0.06621480599006269</v>
      </c>
      <c r="Q31" s="13">
        <f t="shared" si="13"/>
        <v>-0.1023179656979033</v>
      </c>
      <c r="R31" s="13">
        <f t="shared" si="13"/>
        <v>-0.07431064606098337</v>
      </c>
      <c r="S31" s="13">
        <f t="shared" si="13"/>
        <v>-0.026010649094621363</v>
      </c>
      <c r="T31" s="13">
        <f t="shared" si="13"/>
        <v>-0.05302999847632761</v>
      </c>
      <c r="U31" s="13">
        <f t="shared" si="13"/>
        <v>-0.06160763610641995</v>
      </c>
      <c r="V31" s="13">
        <f t="shared" si="13"/>
        <v>-0.04600512979844773</v>
      </c>
      <c r="W31" s="13">
        <f>+AVERAGE(L31:V31)</f>
        <v>-0.06641035370960117</v>
      </c>
      <c r="X31" s="6">
        <v>5302</v>
      </c>
      <c r="Y31" s="2">
        <v>81.37638888888888</v>
      </c>
      <c r="Z31">
        <f>+GDPC96!B39</f>
        <v>2368.201</v>
      </c>
    </row>
    <row r="32" spans="2:26" ht="12.75">
      <c r="B32" s="1"/>
      <c r="C32" s="1"/>
      <c r="D32" s="1"/>
      <c r="E32" s="1"/>
      <c r="F32" s="1"/>
      <c r="G32" s="1"/>
      <c r="H32" s="1"/>
      <c r="I32" s="1"/>
      <c r="J32" s="1"/>
      <c r="K32">
        <v>-7</v>
      </c>
      <c r="L32" s="14">
        <f aca="true" t="shared" si="14" ref="L32:L39">-1+L5/L$12</f>
        <v>-0.05218531174005059</v>
      </c>
      <c r="M32" s="13">
        <f aca="true" t="shared" si="15" ref="M32:V32">-1+M5/M$12</f>
        <v>-0.07509033228176165</v>
      </c>
      <c r="N32" s="13">
        <f t="shared" si="15"/>
        <v>-0.031019449969509783</v>
      </c>
      <c r="O32" s="13">
        <f t="shared" si="15"/>
        <v>-0.08407699716693884</v>
      </c>
      <c r="P32" s="13">
        <f t="shared" si="15"/>
        <v>-0.046970617093347156</v>
      </c>
      <c r="Q32" s="13">
        <f t="shared" si="15"/>
        <v>-0.08626623999353933</v>
      </c>
      <c r="R32" s="13">
        <f t="shared" si="15"/>
        <v>-0.03789443183824148</v>
      </c>
      <c r="S32" s="13">
        <f t="shared" si="15"/>
        <v>-0.023330797202871456</v>
      </c>
      <c r="T32" s="13">
        <f t="shared" si="15"/>
        <v>-0.04038537989318414</v>
      </c>
      <c r="U32" s="13">
        <f t="shared" si="15"/>
        <v>-0.05427217132501572</v>
      </c>
      <c r="V32" s="13">
        <f t="shared" si="15"/>
        <v>-0.03349050786740704</v>
      </c>
      <c r="W32" s="13">
        <f aca="true" t="shared" si="16" ref="W32:W45">+AVERAGE(L32:V32)</f>
        <v>-0.05136202148835156</v>
      </c>
      <c r="X32" s="6">
        <v>5303</v>
      </c>
      <c r="Y32" s="2">
        <v>81.37708333333333</v>
      </c>
      <c r="Z32">
        <f>+GDPC96!B40</f>
        <v>2353.802</v>
      </c>
    </row>
    <row r="33" spans="2:26" ht="12.75">
      <c r="B33" s="1"/>
      <c r="C33" s="1"/>
      <c r="D33" s="1"/>
      <c r="E33" s="1"/>
      <c r="F33" s="1"/>
      <c r="G33" s="1"/>
      <c r="H33" s="1"/>
      <c r="I33" s="1"/>
      <c r="J33" s="1"/>
      <c r="K33">
        <v>-6</v>
      </c>
      <c r="L33" s="14">
        <f t="shared" si="14"/>
        <v>-0.05363895947061115</v>
      </c>
      <c r="M33" s="13">
        <f aca="true" t="shared" si="17" ref="M33:V33">-1+M6/M$12</f>
        <v>-0.07352332002224471</v>
      </c>
      <c r="N33" s="13">
        <f t="shared" si="17"/>
        <v>-0.03544081748141281</v>
      </c>
      <c r="O33" s="13">
        <f t="shared" si="17"/>
        <v>-0.06272072650552685</v>
      </c>
      <c r="P33" s="13">
        <f t="shared" si="17"/>
        <v>-0.030789341773820755</v>
      </c>
      <c r="Q33" s="13">
        <f t="shared" si="17"/>
        <v>-0.06459635981869771</v>
      </c>
      <c r="R33" s="13">
        <f t="shared" si="17"/>
        <v>-0.02846203592234664</v>
      </c>
      <c r="S33" s="13">
        <f t="shared" si="17"/>
        <v>-0.020184624548770125</v>
      </c>
      <c r="T33" s="13">
        <f t="shared" si="17"/>
        <v>-0.03137586116020441</v>
      </c>
      <c r="U33" s="13">
        <f t="shared" si="17"/>
        <v>-0.04224570912487735</v>
      </c>
      <c r="V33" s="13">
        <f t="shared" si="17"/>
        <v>-0.030009081461366938</v>
      </c>
      <c r="W33" s="13">
        <f t="shared" si="16"/>
        <v>-0.04299880338998904</v>
      </c>
      <c r="X33" s="6">
        <v>5304</v>
      </c>
      <c r="Y33" s="2">
        <v>81.37777777777778</v>
      </c>
      <c r="Z33">
        <f>+GDPC96!B41</f>
        <v>2316.544</v>
      </c>
    </row>
    <row r="34" spans="2:26" ht="12.75">
      <c r="B34" s="1"/>
      <c r="C34" s="1"/>
      <c r="D34" s="1"/>
      <c r="E34" s="1"/>
      <c r="F34" s="1"/>
      <c r="G34" s="1"/>
      <c r="H34" s="1"/>
      <c r="I34" s="1"/>
      <c r="J34" s="1"/>
      <c r="K34">
        <v>-5</v>
      </c>
      <c r="L34" s="14">
        <f t="shared" si="14"/>
        <v>-0.05441659147952782</v>
      </c>
      <c r="M34" s="13">
        <f aca="true" t="shared" si="18" ref="M34:V34">-1+M7/M$12</f>
        <v>-0.06420147614159433</v>
      </c>
      <c r="N34" s="13">
        <f t="shared" si="18"/>
        <v>-0.02785472987808113</v>
      </c>
      <c r="O34" s="13">
        <f t="shared" si="18"/>
        <v>-0.043762855499772324</v>
      </c>
      <c r="P34" s="13">
        <f t="shared" si="18"/>
        <v>-0.02415850214190518</v>
      </c>
      <c r="Q34" s="13">
        <f t="shared" si="18"/>
        <v>-0.05563178243708433</v>
      </c>
      <c r="R34" s="13">
        <f t="shared" si="18"/>
        <v>-0.015612340730683627</v>
      </c>
      <c r="S34" s="13">
        <f t="shared" si="18"/>
        <v>-0.04026593550047575</v>
      </c>
      <c r="T34" s="13">
        <f t="shared" si="18"/>
        <v>-0.02412811949560989</v>
      </c>
      <c r="U34" s="13">
        <f t="shared" si="18"/>
        <v>-0.02504317231278519</v>
      </c>
      <c r="V34" s="13">
        <f t="shared" si="18"/>
        <v>-0.029750616006838926</v>
      </c>
      <c r="W34" s="13">
        <f t="shared" si="16"/>
        <v>-0.0368023746931235</v>
      </c>
      <c r="X34" s="6">
        <v>5401</v>
      </c>
      <c r="Y34" s="2">
        <v>81.4173611111111</v>
      </c>
      <c r="Z34">
        <f>+GDPC96!B42</f>
        <v>2305.491</v>
      </c>
    </row>
    <row r="35" spans="1:26" ht="12.75">
      <c r="A35">
        <v>-4</v>
      </c>
      <c r="B35" s="1">
        <f aca="true" t="shared" si="19" ref="B35:I40">+B8/B$12</f>
        <v>0.9791840133222315</v>
      </c>
      <c r="C35" s="1">
        <f t="shared" si="19"/>
        <v>0.98113919275745</v>
      </c>
      <c r="D35" s="1">
        <f t="shared" si="19"/>
        <v>0.9824653691039804</v>
      </c>
      <c r="E35" s="1"/>
      <c r="F35" s="1" t="e">
        <f>+#REF!/F$11</f>
        <v>#REF!</v>
      </c>
      <c r="G35" s="1">
        <f t="shared" si="19"/>
        <v>0.9863088718510405</v>
      </c>
      <c r="H35" s="1"/>
      <c r="I35" s="1">
        <f t="shared" si="19"/>
        <v>0.9876588917684808</v>
      </c>
      <c r="J35" s="1" t="e">
        <f>+#REF!/J$11</f>
        <v>#REF!</v>
      </c>
      <c r="K35">
        <v>-4</v>
      </c>
      <c r="L35" s="14">
        <f t="shared" si="14"/>
        <v>-0.04007799852282001</v>
      </c>
      <c r="M35" s="13">
        <f aca="true" t="shared" si="20" ref="M35:V50">-1+M8/M$12</f>
        <v>-0.06316946914556665</v>
      </c>
      <c r="N35" s="13">
        <f t="shared" si="20"/>
        <v>-0.029076629527281406</v>
      </c>
      <c r="O35" s="13">
        <f t="shared" si="20"/>
        <v>-0.019612332812351085</v>
      </c>
      <c r="P35" s="13">
        <f t="shared" si="20"/>
        <v>-0.019930283414503758</v>
      </c>
      <c r="Q35" s="13">
        <f t="shared" si="20"/>
        <v>-0.04007712419620235</v>
      </c>
      <c r="R35" s="13">
        <f t="shared" si="20"/>
        <v>-0.013966059216375393</v>
      </c>
      <c r="S35" s="13">
        <f t="shared" si="20"/>
        <v>-0.042049628999712096</v>
      </c>
      <c r="T35" s="13">
        <f t="shared" si="20"/>
        <v>-0.016388534440700542</v>
      </c>
      <c r="U35" s="13">
        <f t="shared" si="20"/>
        <v>-0.02249474669366347</v>
      </c>
      <c r="V35" s="13">
        <f t="shared" si="20"/>
        <v>-0.02265942843664759</v>
      </c>
      <c r="W35" s="13">
        <f t="shared" si="16"/>
        <v>-0.02995474867325676</v>
      </c>
      <c r="X35" s="6">
        <v>5402</v>
      </c>
      <c r="Y35" s="2">
        <v>81.41805555555555</v>
      </c>
      <c r="Z35">
        <f>+GDPC96!B43</f>
        <v>2308.383</v>
      </c>
    </row>
    <row r="36" spans="1:26" ht="12.75">
      <c r="A36">
        <v>-3</v>
      </c>
      <c r="B36" s="1">
        <f t="shared" si="19"/>
        <v>0.9993755203996669</v>
      </c>
      <c r="C36" s="1">
        <f t="shared" si="19"/>
        <v>0.9813278008298755</v>
      </c>
      <c r="D36" s="1">
        <f t="shared" si="19"/>
        <v>0.9826407154129405</v>
      </c>
      <c r="E36" s="1"/>
      <c r="F36" s="1">
        <f aca="true" t="shared" si="21" ref="F36:F45">+F8/F$11</f>
        <v>0.9856584093872229</v>
      </c>
      <c r="G36" s="1">
        <f t="shared" si="19"/>
        <v>0.9995892661555312</v>
      </c>
      <c r="H36" s="1"/>
      <c r="I36" s="1">
        <f t="shared" si="19"/>
        <v>0.987782302850796</v>
      </c>
      <c r="J36" s="1">
        <f aca="true" t="shared" si="22" ref="J36:J46">+J8/J$11</f>
        <v>0.9890024439013553</v>
      </c>
      <c r="K36">
        <v>-3</v>
      </c>
      <c r="L36" s="14">
        <f t="shared" si="14"/>
        <v>-0.02482325451296652</v>
      </c>
      <c r="M36" s="13">
        <f t="shared" si="20"/>
        <v>-0.05689297487839917</v>
      </c>
      <c r="N36" s="13">
        <f t="shared" si="20"/>
        <v>-0.013210644426056684</v>
      </c>
      <c r="O36" s="13">
        <f t="shared" si="20"/>
        <v>-0.02078119101464515</v>
      </c>
      <c r="P36" s="13">
        <f t="shared" si="20"/>
        <v>-0.004494446856526002</v>
      </c>
      <c r="Q36" s="13">
        <f t="shared" si="20"/>
        <v>-0.015522556808431176</v>
      </c>
      <c r="R36" s="13">
        <f t="shared" si="20"/>
        <v>-0.013040438408135291</v>
      </c>
      <c r="S36" s="13">
        <f t="shared" si="20"/>
        <v>-0.024331595851801557</v>
      </c>
      <c r="T36" s="13">
        <f t="shared" si="20"/>
        <v>-0.014241496593574987</v>
      </c>
      <c r="U36" s="13">
        <f t="shared" si="20"/>
        <v>-0.0034271411842841104</v>
      </c>
      <c r="V36" s="13">
        <f t="shared" si="20"/>
        <v>-0.020516499883862505</v>
      </c>
      <c r="W36" s="13">
        <f t="shared" si="16"/>
        <v>-0.019207476401698467</v>
      </c>
      <c r="X36" s="1">
        <v>5403</v>
      </c>
      <c r="Y36" s="2">
        <v>81.41875</v>
      </c>
      <c r="Z36">
        <f>+GDPC96!B44</f>
        <v>2334.41</v>
      </c>
    </row>
    <row r="37" spans="1:26" ht="12.75">
      <c r="A37">
        <v>-2</v>
      </c>
      <c r="B37" s="1">
        <f t="shared" si="19"/>
        <v>0.9995836802664446</v>
      </c>
      <c r="C37" s="1">
        <f t="shared" si="19"/>
        <v>0.981516408902301</v>
      </c>
      <c r="D37" s="1">
        <f t="shared" si="19"/>
        <v>0.9996493073820796</v>
      </c>
      <c r="E37" s="1"/>
      <c r="F37" s="1">
        <f t="shared" si="21"/>
        <v>0.9997102708967116</v>
      </c>
      <c r="G37" s="1">
        <f t="shared" si="19"/>
        <v>0.9997261774370209</v>
      </c>
      <c r="H37" s="1"/>
      <c r="I37" s="1">
        <f t="shared" si="19"/>
        <v>0.9997531778353697</v>
      </c>
      <c r="J37" s="1">
        <f t="shared" si="22"/>
        <v>0.9891135303265941</v>
      </c>
      <c r="K37">
        <v>-2</v>
      </c>
      <c r="L37" s="14">
        <f t="shared" si="14"/>
        <v>-0.006871935132440776</v>
      </c>
      <c r="M37" s="13">
        <f t="shared" si="20"/>
        <v>-0.02573936925117426</v>
      </c>
      <c r="N37" s="13">
        <f t="shared" si="20"/>
        <v>-0.007146203729619605</v>
      </c>
      <c r="O37" s="13">
        <f t="shared" si="20"/>
        <v>-0.017353292948394383</v>
      </c>
      <c r="P37" s="13">
        <f t="shared" si="20"/>
        <v>-0.0015952577146931546</v>
      </c>
      <c r="Q37" s="13">
        <f t="shared" si="20"/>
        <v>-0.004134624120491481</v>
      </c>
      <c r="R37" s="13">
        <f t="shared" si="20"/>
        <v>-0.005946043195299122</v>
      </c>
      <c r="S37" s="13">
        <f t="shared" si="20"/>
        <v>-0.004057421796747951</v>
      </c>
      <c r="T37" s="13">
        <f t="shared" si="20"/>
        <v>-0.003943556628247191</v>
      </c>
      <c r="U37" s="13">
        <f t="shared" si="20"/>
        <v>-0.0025939237354201117</v>
      </c>
      <c r="V37" s="13">
        <f t="shared" si="20"/>
        <v>-0.012671841363572134</v>
      </c>
      <c r="W37" s="13">
        <f t="shared" si="16"/>
        <v>-0.008368497237827288</v>
      </c>
      <c r="X37" s="1">
        <v>5404</v>
      </c>
      <c r="Y37" s="2">
        <v>81.41944444444444</v>
      </c>
      <c r="Z37">
        <f>+GDPC96!B45</f>
        <v>2381.157</v>
      </c>
    </row>
    <row r="38" spans="1:26" ht="12.75">
      <c r="A38">
        <v>-1</v>
      </c>
      <c r="B38" s="1">
        <f t="shared" si="19"/>
        <v>0.9997918401332223</v>
      </c>
      <c r="C38" s="1">
        <f t="shared" si="19"/>
        <v>0.9998113919275745</v>
      </c>
      <c r="D38" s="1">
        <f t="shared" si="19"/>
        <v>0.9998246536910398</v>
      </c>
      <c r="E38" s="1"/>
      <c r="F38" s="1">
        <f t="shared" si="21"/>
        <v>0.9998551354483558</v>
      </c>
      <c r="G38" s="1">
        <f t="shared" si="19"/>
        <v>0.9998630887185104</v>
      </c>
      <c r="H38" s="1"/>
      <c r="I38" s="1">
        <f t="shared" si="19"/>
        <v>0.9998765889176848</v>
      </c>
      <c r="J38" s="1">
        <f t="shared" si="22"/>
        <v>0.9998889135747612</v>
      </c>
      <c r="K38">
        <v>-1</v>
      </c>
      <c r="L38" s="14">
        <f t="shared" si="14"/>
        <v>-0.0015328014701202486</v>
      </c>
      <c r="M38" s="13">
        <f t="shared" si="20"/>
        <v>-0.007510764500141542</v>
      </c>
      <c r="N38" s="13">
        <f t="shared" si="20"/>
        <v>-0.009541508885692385</v>
      </c>
      <c r="O38" s="13">
        <f t="shared" si="20"/>
        <v>0.004695542956332899</v>
      </c>
      <c r="P38" s="13">
        <f t="shared" si="20"/>
        <v>0.004718688346784239</v>
      </c>
      <c r="Q38" s="13">
        <f t="shared" si="20"/>
        <v>-0.00944831972219129</v>
      </c>
      <c r="R38" s="13">
        <f t="shared" si="20"/>
        <v>-0.0032109851844818182</v>
      </c>
      <c r="S38" s="13">
        <f t="shared" si="20"/>
        <v>-0.01200444298217107</v>
      </c>
      <c r="T38" s="13">
        <f t="shared" si="20"/>
        <v>1.5137460549485837E-05</v>
      </c>
      <c r="U38" s="13">
        <f t="shared" si="20"/>
        <v>0.0033081733471149732</v>
      </c>
      <c r="V38" s="13">
        <f t="shared" si="20"/>
        <v>-0.007111167383844652</v>
      </c>
      <c r="W38" s="13">
        <f t="shared" si="16"/>
        <v>-0.00342022254707831</v>
      </c>
      <c r="Y38" s="2">
        <v>81.45902777777778</v>
      </c>
      <c r="Z38">
        <f>+GDPC96!B46</f>
        <v>2449.748</v>
      </c>
    </row>
    <row r="39" spans="1:26" ht="12.75">
      <c r="A39">
        <v>0</v>
      </c>
      <c r="B39" s="1">
        <f t="shared" si="19"/>
        <v>1</v>
      </c>
      <c r="C39" s="1">
        <f t="shared" si="19"/>
        <v>1</v>
      </c>
      <c r="D39" s="1">
        <f t="shared" si="19"/>
        <v>1</v>
      </c>
      <c r="E39" s="1"/>
      <c r="F39" s="1">
        <f t="shared" si="21"/>
        <v>1</v>
      </c>
      <c r="G39" s="1">
        <f t="shared" si="19"/>
        <v>1</v>
      </c>
      <c r="H39" s="1"/>
      <c r="I39" s="1">
        <f t="shared" si="19"/>
        <v>1</v>
      </c>
      <c r="J39" s="1">
        <f t="shared" si="22"/>
        <v>1</v>
      </c>
      <c r="K39">
        <v>0</v>
      </c>
      <c r="L39" s="14">
        <f t="shared" si="14"/>
        <v>0</v>
      </c>
      <c r="M39" s="14">
        <f t="shared" si="20"/>
        <v>0</v>
      </c>
      <c r="N39" s="14">
        <f t="shared" si="20"/>
        <v>0</v>
      </c>
      <c r="O39" s="14">
        <f t="shared" si="20"/>
        <v>0</v>
      </c>
      <c r="P39" s="14">
        <f t="shared" si="20"/>
        <v>0</v>
      </c>
      <c r="Q39" s="14">
        <f t="shared" si="20"/>
        <v>0</v>
      </c>
      <c r="R39" s="14">
        <f t="shared" si="20"/>
        <v>0</v>
      </c>
      <c r="S39" s="14">
        <f t="shared" si="20"/>
        <v>0</v>
      </c>
      <c r="T39" s="14">
        <f t="shared" si="20"/>
        <v>0</v>
      </c>
      <c r="U39" s="15">
        <f t="shared" si="20"/>
        <v>0</v>
      </c>
      <c r="V39" s="15">
        <f t="shared" si="20"/>
        <v>0</v>
      </c>
      <c r="W39" s="13">
        <f t="shared" si="16"/>
        <v>0</v>
      </c>
      <c r="Y39" s="2">
        <v>81.45972222222223</v>
      </c>
      <c r="Z39">
        <f>+GDPC96!B47</f>
        <v>2490.274</v>
      </c>
    </row>
    <row r="40" spans="1:26" ht="12.75">
      <c r="A40">
        <v>1</v>
      </c>
      <c r="B40" s="1">
        <f t="shared" si="19"/>
        <v>1.0201915070774354</v>
      </c>
      <c r="C40" s="1">
        <f t="shared" si="19"/>
        <v>1.0001886080724256</v>
      </c>
      <c r="D40" s="1">
        <f t="shared" si="19"/>
        <v>1.0001753463089602</v>
      </c>
      <c r="E40" s="1"/>
      <c r="F40" s="1">
        <f t="shared" si="21"/>
        <v>1.0001448645516442</v>
      </c>
      <c r="G40" s="1">
        <f t="shared" si="19"/>
        <v>1.0132803943044908</v>
      </c>
      <c r="H40" s="1"/>
      <c r="I40" s="1">
        <f t="shared" si="19"/>
        <v>1.0001234110823152</v>
      </c>
      <c r="J40" s="1">
        <f t="shared" si="22"/>
        <v>1.000111086425239</v>
      </c>
      <c r="K40">
        <v>1</v>
      </c>
      <c r="L40" s="14">
        <f aca="true" t="shared" si="23" ref="L40:L46">-1+L13/L$12</f>
        <v>-0.013886667889627557</v>
      </c>
      <c r="M40" s="14">
        <f t="shared" si="20"/>
        <v>-0.006080142690590873</v>
      </c>
      <c r="N40" s="14">
        <f t="shared" si="20"/>
        <v>-0.01052055597961421</v>
      </c>
      <c r="O40" s="14">
        <f t="shared" si="20"/>
        <v>0.0016342140636962377</v>
      </c>
      <c r="P40" s="14">
        <f t="shared" si="20"/>
        <v>-0.0015687521828947615</v>
      </c>
      <c r="Q40" s="14">
        <f t="shared" si="20"/>
        <v>-0.008768940349885401</v>
      </c>
      <c r="R40" s="14">
        <f t="shared" si="20"/>
        <v>-0.0204949947253662</v>
      </c>
      <c r="S40" s="14">
        <f t="shared" si="20"/>
        <v>-0.012457662983418105</v>
      </c>
      <c r="T40" s="14">
        <f t="shared" si="20"/>
        <v>-0.008761363642003528</v>
      </c>
      <c r="U40" s="14">
        <f t="shared" si="20"/>
        <v>0.006557393882061335</v>
      </c>
      <c r="V40" s="14">
        <f t="shared" si="20"/>
        <v>-0.0018193603346671194</v>
      </c>
      <c r="W40" s="13">
        <f t="shared" si="16"/>
        <v>-0.006924257530210017</v>
      </c>
      <c r="Y40" s="2">
        <v>81.46041666666666</v>
      </c>
      <c r="Z40">
        <f>+GDPC96!B48</f>
        <v>2523.548</v>
      </c>
    </row>
    <row r="41" spans="1:26" ht="12.75">
      <c r="A41">
        <v>2</v>
      </c>
      <c r="B41" s="1">
        <f aca="true" t="shared" si="24" ref="B41:I44">+B14/B$12</f>
        <v>1.0203996669442132</v>
      </c>
      <c r="C41" s="1">
        <f t="shared" si="24"/>
        <v>1.000377216144851</v>
      </c>
      <c r="D41" s="1">
        <f t="shared" si="24"/>
        <v>1.0171839382780992</v>
      </c>
      <c r="E41" s="1"/>
      <c r="F41" s="1">
        <f t="shared" si="21"/>
        <v>1.0141967260611329</v>
      </c>
      <c r="G41" s="1">
        <f t="shared" si="24"/>
        <v>1.0134173055859803</v>
      </c>
      <c r="H41" s="1"/>
      <c r="I41" s="1">
        <f t="shared" si="24"/>
        <v>1.012094286066889</v>
      </c>
      <c r="J41" s="1">
        <f t="shared" si="22"/>
        <v>1.0002221728504777</v>
      </c>
      <c r="K41">
        <v>2</v>
      </c>
      <c r="L41" s="14">
        <f t="shared" si="23"/>
        <v>-0.017488163039589222</v>
      </c>
      <c r="M41" s="14">
        <f t="shared" si="20"/>
        <v>-0.02181275998109966</v>
      </c>
      <c r="N41" s="14">
        <f t="shared" si="20"/>
        <v>-0.03730726919556615</v>
      </c>
      <c r="O41" s="14">
        <f t="shared" si="20"/>
        <v>-0.011210172206365332</v>
      </c>
      <c r="P41" s="14">
        <f t="shared" si="20"/>
        <v>0.00024112997069591913</v>
      </c>
      <c r="Q41" s="14">
        <f t="shared" si="20"/>
        <v>-0.006230908228263443</v>
      </c>
      <c r="R41" s="14">
        <f t="shared" si="20"/>
        <v>-0.022315433089496683</v>
      </c>
      <c r="S41" s="14">
        <f t="shared" si="20"/>
        <v>-0.02866429946416238</v>
      </c>
      <c r="T41" s="14">
        <f t="shared" si="20"/>
        <v>-0.013563164652391824</v>
      </c>
      <c r="U41" s="14">
        <f t="shared" si="20"/>
        <v>0.0037977649448699413</v>
      </c>
      <c r="V41" s="14">
        <f t="shared" si="20"/>
        <v>-0.00033239824812203445</v>
      </c>
      <c r="W41" s="13">
        <f t="shared" si="16"/>
        <v>-0.01408051574449917</v>
      </c>
      <c r="Y41" s="2">
        <v>81.46111111111111</v>
      </c>
      <c r="Z41">
        <f>+GDPC96!B49</f>
        <v>2537.637</v>
      </c>
    </row>
    <row r="42" spans="1:26" ht="12.75">
      <c r="A42">
        <v>3</v>
      </c>
      <c r="B42" s="1">
        <f t="shared" si="24"/>
        <v>1.0206078268109908</v>
      </c>
      <c r="C42" s="1">
        <f t="shared" si="24"/>
        <v>1.0186721991701244</v>
      </c>
      <c r="D42" s="1">
        <f t="shared" si="24"/>
        <v>1.0173592845870594</v>
      </c>
      <c r="E42" s="1"/>
      <c r="F42" s="1">
        <f t="shared" si="21"/>
        <v>1.014341590612777</v>
      </c>
      <c r="G42" s="1">
        <f t="shared" si="24"/>
        <v>1.0135542168674698</v>
      </c>
      <c r="H42" s="1"/>
      <c r="I42" s="1">
        <f t="shared" si="24"/>
        <v>1.012217697149204</v>
      </c>
      <c r="J42" s="1">
        <f t="shared" si="22"/>
        <v>1.0109975560986448</v>
      </c>
      <c r="K42">
        <v>3</v>
      </c>
      <c r="L42" s="14">
        <f t="shared" si="23"/>
        <v>-0.006466004805915526</v>
      </c>
      <c r="M42" s="14">
        <f t="shared" si="20"/>
        <v>-0.02648001584324977</v>
      </c>
      <c r="N42" s="14">
        <f t="shared" si="20"/>
        <v>-0.03139823886076187</v>
      </c>
      <c r="O42" s="14">
        <f t="shared" si="20"/>
        <v>-0.005336597998158221</v>
      </c>
      <c r="P42" s="14">
        <f t="shared" si="20"/>
        <v>0.009147457779385304</v>
      </c>
      <c r="Q42" s="14">
        <f t="shared" si="20"/>
        <v>-0.016056773099403343</v>
      </c>
      <c r="R42" s="14">
        <f t="shared" si="20"/>
        <v>-0.004232400722556262</v>
      </c>
      <c r="S42" s="14">
        <f t="shared" si="20"/>
        <v>-0.02340061265128901</v>
      </c>
      <c r="T42" s="14">
        <f t="shared" si="20"/>
        <v>-0.00690541171659298</v>
      </c>
      <c r="U42" s="14">
        <f t="shared" si="20"/>
        <v>0.007343165824435172</v>
      </c>
      <c r="V42" s="14">
        <f>-1+V15/V$12</f>
        <v>-0.010474885000083756</v>
      </c>
      <c r="W42" s="13">
        <f t="shared" si="16"/>
        <v>-0.010387301554017297</v>
      </c>
      <c r="Y42" s="2">
        <v>81.50069444444445</v>
      </c>
      <c r="Z42">
        <f>+GDPC96!B50</f>
        <v>2526.058</v>
      </c>
    </row>
    <row r="43" spans="1:26" ht="12.75">
      <c r="A43">
        <v>4</v>
      </c>
      <c r="B43" s="1">
        <f t="shared" si="24"/>
        <v>1.0208159866777686</v>
      </c>
      <c r="C43" s="1">
        <f t="shared" si="24"/>
        <v>1.01886080724255</v>
      </c>
      <c r="D43" s="1">
        <f t="shared" si="24"/>
        <v>1.0175346308960196</v>
      </c>
      <c r="E43" s="1"/>
      <c r="F43" s="1">
        <f t="shared" si="21"/>
        <v>1.0144864551644213</v>
      </c>
      <c r="G43" s="1">
        <f t="shared" si="24"/>
        <v>1.0136911281489596</v>
      </c>
      <c r="H43" s="1"/>
      <c r="I43" s="1">
        <f t="shared" si="24"/>
        <v>1.0123411082315192</v>
      </c>
      <c r="J43" s="1">
        <f t="shared" si="22"/>
        <v>1.0111086425238835</v>
      </c>
      <c r="K43">
        <v>4</v>
      </c>
      <c r="L43" s="14">
        <f t="shared" si="23"/>
        <v>-0.015792775509832935</v>
      </c>
      <c r="M43" s="14">
        <f t="shared" si="20"/>
        <v>-0.02525883571538068</v>
      </c>
      <c r="N43" s="14">
        <f t="shared" si="20"/>
        <v>-0.008702216564148046</v>
      </c>
      <c r="O43" s="14">
        <f t="shared" si="20"/>
        <v>0.013270933075547164</v>
      </c>
      <c r="P43" s="14">
        <f t="shared" si="20"/>
        <v>-0.0015537402002834266</v>
      </c>
      <c r="Q43" s="14">
        <f t="shared" si="20"/>
        <v>-0.019929134573646534</v>
      </c>
      <c r="R43" s="14">
        <f t="shared" si="20"/>
        <v>0.016459430170296274</v>
      </c>
      <c r="S43" s="14">
        <f t="shared" si="20"/>
        <v>-0.027165671893262355</v>
      </c>
      <c r="T43" s="14">
        <f t="shared" si="20"/>
        <v>-0.0027220131929173164</v>
      </c>
      <c r="U43" s="14">
        <f t="shared" si="20"/>
        <v>0.015994889339995044</v>
      </c>
      <c r="V43" s="14">
        <f t="shared" si="20"/>
        <v>-0.027674137171373125</v>
      </c>
      <c r="W43" s="13">
        <f t="shared" si="16"/>
        <v>-0.007552115657727812</v>
      </c>
      <c r="Y43" s="2">
        <v>81.50138888888888</v>
      </c>
      <c r="Z43">
        <f>+GDPC96!B51</f>
        <v>2545.925</v>
      </c>
    </row>
    <row r="44" spans="1:26" ht="12.75">
      <c r="A44">
        <v>5</v>
      </c>
      <c r="B44" s="1">
        <f t="shared" si="24"/>
        <v>1.041007493755204</v>
      </c>
      <c r="C44" s="1">
        <f t="shared" si="24"/>
        <v>1.0190494153149754</v>
      </c>
      <c r="D44" s="1">
        <f t="shared" si="24"/>
        <v>1.0177099772049798</v>
      </c>
      <c r="E44" s="1"/>
      <c r="F44" s="1">
        <f t="shared" si="21"/>
        <v>1.0146313197160655</v>
      </c>
      <c r="G44" s="1">
        <f t="shared" si="24"/>
        <v>1.0269715224534501</v>
      </c>
      <c r="H44" s="1"/>
      <c r="I44" s="1">
        <f t="shared" si="24"/>
        <v>1.0124645193138344</v>
      </c>
      <c r="J44" s="1">
        <f t="shared" si="22"/>
        <v>1.0112197289491225</v>
      </c>
      <c r="K44">
        <v>5</v>
      </c>
      <c r="L44" s="14">
        <f t="shared" si="23"/>
        <v>0.023988396489638575</v>
      </c>
      <c r="M44" s="14">
        <f t="shared" si="20"/>
        <v>-0.01426863682601276</v>
      </c>
      <c r="N44" s="14">
        <f t="shared" si="20"/>
        <v>0.014411542675035971</v>
      </c>
      <c r="O44" s="14">
        <f t="shared" si="20"/>
        <v>0.02964623781483855</v>
      </c>
      <c r="P44" s="14">
        <f t="shared" si="20"/>
        <v>0.025978939595769246</v>
      </c>
      <c r="Q44" s="14">
        <f t="shared" si="20"/>
        <v>-0.031850072177749045</v>
      </c>
      <c r="R44" s="14"/>
      <c r="S44" s="14">
        <f t="shared" si="20"/>
        <v>-0.026397701960669817</v>
      </c>
      <c r="T44" s="14">
        <f t="shared" si="20"/>
        <v>0.0011874221103209681</v>
      </c>
      <c r="U44" s="14">
        <f t="shared" si="20"/>
        <v>0.021385796497193965</v>
      </c>
      <c r="V44" s="14">
        <f t="shared" si="20"/>
        <v>-0.039725332188721874</v>
      </c>
      <c r="W44" s="13">
        <f t="shared" si="16"/>
        <v>0.00043565920296437797</v>
      </c>
      <c r="X44" s="1">
        <v>5603</v>
      </c>
      <c r="Y44" s="2">
        <v>81.50208333333333</v>
      </c>
      <c r="Z44">
        <f>+GDPC96!B52</f>
        <v>2542.725</v>
      </c>
    </row>
    <row r="45" spans="1:26" ht="12.75">
      <c r="A45">
        <v>6</v>
      </c>
      <c r="C45" s="1">
        <f>+C18/C$12</f>
        <v>1.019238023387401</v>
      </c>
      <c r="F45" s="1">
        <f t="shared" si="21"/>
        <v>1.0286831812255541</v>
      </c>
      <c r="G45" s="1">
        <f>+G18/G$12</f>
        <v>1.0271084337349397</v>
      </c>
      <c r="H45" s="1"/>
      <c r="I45" s="1">
        <f>+I18/I$12</f>
        <v>1.024435394298408</v>
      </c>
      <c r="J45" s="1">
        <f t="shared" si="22"/>
        <v>1.0113308153743612</v>
      </c>
      <c r="K45">
        <v>6</v>
      </c>
      <c r="L45" s="14">
        <f t="shared" si="23"/>
        <v>0.055151972505841584</v>
      </c>
      <c r="M45" s="14">
        <f t="shared" si="20"/>
        <v>0.005470819411021344</v>
      </c>
      <c r="N45" s="14">
        <f t="shared" si="20"/>
        <v>0.034929528846950664</v>
      </c>
      <c r="O45" s="14">
        <f t="shared" si="20"/>
        <v>0.05060700891549863</v>
      </c>
      <c r="P45" s="14">
        <f t="shared" si="20"/>
        <v>0.03179913216666752</v>
      </c>
      <c r="Q45" s="14">
        <f t="shared" si="20"/>
        <v>-0.024451196737363845</v>
      </c>
      <c r="R45" s="14"/>
      <c r="S45" s="14">
        <f t="shared" si="20"/>
        <v>-0.01428878455450111</v>
      </c>
      <c r="T45" s="14">
        <f t="shared" si="20"/>
        <v>0.012176970314199176</v>
      </c>
      <c r="U45" s="14">
        <f t="shared" si="20"/>
        <v>0.026489729154316688</v>
      </c>
      <c r="V45" s="14">
        <f t="shared" si="20"/>
        <v>-0.04141703124214269</v>
      </c>
      <c r="W45" s="13">
        <f t="shared" si="16"/>
        <v>0.013646814878048797</v>
      </c>
      <c r="X45" s="1">
        <v>5604</v>
      </c>
      <c r="Y45" s="2">
        <v>81.50277777777778</v>
      </c>
      <c r="Z45">
        <f>+GDPC96!B53</f>
        <v>2584.276</v>
      </c>
    </row>
    <row r="46" spans="1:26" ht="12.75">
      <c r="A46">
        <v>7</v>
      </c>
      <c r="G46" s="1">
        <f>+G19/G$12</f>
        <v>1.0272453450164294</v>
      </c>
      <c r="H46" s="1"/>
      <c r="I46" s="1">
        <f>+I19/I$12</f>
        <v>1.024558805380723</v>
      </c>
      <c r="J46" s="1">
        <f t="shared" si="22"/>
        <v>1.0221061986225284</v>
      </c>
      <c r="K46">
        <v>7</v>
      </c>
      <c r="L46" s="14">
        <f t="shared" si="23"/>
        <v>0.09643973966976849</v>
      </c>
      <c r="M46" s="14">
        <f t="shared" si="20"/>
        <v>0.03443415487114487</v>
      </c>
      <c r="N46" s="14">
        <f t="shared" si="20"/>
        <v>0.06106748971790532</v>
      </c>
      <c r="O46" s="14"/>
      <c r="P46" s="14"/>
      <c r="Q46" s="14">
        <f t="shared" si="20"/>
        <v>-0.008019705030233859</v>
      </c>
      <c r="R46" s="14"/>
      <c r="S46" s="14">
        <f t="shared" si="20"/>
        <v>0.007866260797348756</v>
      </c>
      <c r="T46" s="14">
        <f t="shared" si="20"/>
        <v>0.022931763802013894</v>
      </c>
      <c r="U46" s="14">
        <f t="shared" si="20"/>
        <v>0.026701640614274158</v>
      </c>
      <c r="V46" s="14">
        <f t="shared" si="20"/>
        <v>-0.03761652646374958</v>
      </c>
      <c r="X46" s="1">
        <v>5701</v>
      </c>
      <c r="Y46" s="2">
        <v>81.5423611111111</v>
      </c>
      <c r="Z46">
        <f>+GDPC96!B54</f>
        <v>2600.158</v>
      </c>
    </row>
    <row r="47" spans="1:26" ht="12.75">
      <c r="A47">
        <v>8</v>
      </c>
      <c r="G47" s="1">
        <f>+G20/G$12</f>
        <v>1.027382256297919</v>
      </c>
      <c r="H47" s="1"/>
      <c r="K47">
        <v>8</v>
      </c>
      <c r="L47" s="14"/>
      <c r="M47" s="14">
        <f t="shared" si="20"/>
        <v>0.051546722596603756</v>
      </c>
      <c r="N47" s="14"/>
      <c r="O47" s="14"/>
      <c r="P47" s="14"/>
      <c r="Q47" s="14">
        <f>-1+Q20/Q$12</f>
        <v>0.004938573202370344</v>
      </c>
      <c r="R47" s="14"/>
      <c r="S47" s="14">
        <f t="shared" si="20"/>
        <v>0.027741110387344614</v>
      </c>
      <c r="T47" s="14">
        <f t="shared" si="20"/>
        <v>0.03348666836404757</v>
      </c>
      <c r="U47" s="14">
        <f t="shared" si="20"/>
        <v>0.03086153161707461</v>
      </c>
      <c r="V47" s="14">
        <f t="shared" si="20"/>
        <v>-0.02577740182802568</v>
      </c>
      <c r="X47" s="1">
        <v>5702</v>
      </c>
      <c r="Y47" s="2">
        <v>81.54305555555555</v>
      </c>
      <c r="Z47">
        <f>+GDPC96!B55</f>
        <v>2593.885</v>
      </c>
    </row>
    <row r="48" spans="1:26" ht="12.75">
      <c r="A48">
        <v>9</v>
      </c>
      <c r="K48">
        <v>9</v>
      </c>
      <c r="L48" s="14"/>
      <c r="M48" s="14"/>
      <c r="N48" s="14"/>
      <c r="O48" s="14"/>
      <c r="P48" s="14"/>
      <c r="Q48" s="14">
        <f>-1+Q21/Q$12</f>
        <v>0.02778348694238897</v>
      </c>
      <c r="R48" s="14"/>
      <c r="S48" s="14">
        <f t="shared" si="20"/>
        <v>0.04898523826138623</v>
      </c>
      <c r="T48" s="14">
        <f t="shared" si="20"/>
        <v>0.04436268561380419</v>
      </c>
      <c r="U48" s="14">
        <f t="shared" si="20"/>
        <v>0.039083678559880264</v>
      </c>
      <c r="V48" s="14">
        <f>-1+V21/V$12</f>
        <v>-0.016811179835683587</v>
      </c>
      <c r="X48" s="6">
        <v>5703</v>
      </c>
      <c r="Y48" s="2">
        <v>81.54375</v>
      </c>
      <c r="Z48">
        <f>+GDPC96!B56</f>
        <v>2618.873</v>
      </c>
    </row>
    <row r="49" spans="1:26" ht="12.75">
      <c r="A49">
        <v>10</v>
      </c>
      <c r="K49">
        <v>10</v>
      </c>
      <c r="L49" s="14"/>
      <c r="M49" s="14"/>
      <c r="N49" s="14"/>
      <c r="O49" s="14"/>
      <c r="P49" s="14"/>
      <c r="Q49" s="14"/>
      <c r="R49" s="14"/>
      <c r="S49" s="14"/>
      <c r="T49" s="14">
        <f>-1+T22/T$12</f>
        <v>0.04628204116495915</v>
      </c>
      <c r="U49" s="14">
        <f t="shared" si="20"/>
        <v>0.056499985704385525</v>
      </c>
      <c r="V49" s="14">
        <f>-1+V22/V$12</f>
        <v>-0.012618412198970863</v>
      </c>
      <c r="X49" s="6">
        <v>5704</v>
      </c>
      <c r="Y49" s="2">
        <v>81.54444444444444</v>
      </c>
      <c r="Z49">
        <f>+GDPC96!B57</f>
        <v>2591.321</v>
      </c>
    </row>
    <row r="50" spans="1:26" ht="12.75">
      <c r="A50">
        <v>11</v>
      </c>
      <c r="K50">
        <v>11</v>
      </c>
      <c r="L50" s="14"/>
      <c r="M50" s="14"/>
      <c r="N50" s="14"/>
      <c r="O50" s="14"/>
      <c r="P50" s="14"/>
      <c r="Q50" s="14"/>
      <c r="R50" s="14"/>
      <c r="S50" s="14"/>
      <c r="T50" s="14"/>
      <c r="U50" s="14">
        <f t="shared" si="20"/>
        <v>0.06600289576921514</v>
      </c>
      <c r="V50" s="14">
        <f>-1+V23/V$12</f>
        <v>-0.006358594402898432</v>
      </c>
      <c r="X50" s="6">
        <v>5801</v>
      </c>
      <c r="Y50" s="2">
        <v>81.58402777777778</v>
      </c>
      <c r="Z50">
        <f>+GDPC96!B58</f>
        <v>2521.17</v>
      </c>
    </row>
    <row r="51" spans="1:26" ht="12.75">
      <c r="A51">
        <v>12</v>
      </c>
      <c r="K51">
        <v>12</v>
      </c>
      <c r="U51" s="14">
        <f>-1+U24/U$12</f>
        <v>0.07350973088749391</v>
      </c>
      <c r="V51" s="14">
        <f>-1+V24/V$12</f>
        <v>0.0014264988302454817</v>
      </c>
      <c r="X51" s="6">
        <v>5802</v>
      </c>
      <c r="Y51" s="2">
        <v>81.58472222222223</v>
      </c>
      <c r="Z51">
        <f>+GDPC96!B59</f>
        <v>2536.645</v>
      </c>
    </row>
    <row r="52" spans="1:26" ht="12.75">
      <c r="A52">
        <v>13</v>
      </c>
      <c r="K52">
        <v>13</v>
      </c>
      <c r="U52" s="14">
        <f>-1+U25/U$12</f>
        <v>0.08113951714106116</v>
      </c>
      <c r="V52" s="14"/>
      <c r="X52" s="1">
        <v>5803</v>
      </c>
      <c r="Y52" s="2">
        <v>81.58541666666666</v>
      </c>
      <c r="Z52">
        <f>+GDPC96!B60</f>
        <v>2596.083</v>
      </c>
    </row>
    <row r="53" spans="1:26" ht="12.75">
      <c r="A53">
        <v>14</v>
      </c>
      <c r="K53">
        <v>14</v>
      </c>
      <c r="U53" s="14">
        <f>-1+U26/U$12</f>
        <v>0.0890808858253096</v>
      </c>
      <c r="V53" s="7"/>
      <c r="W53" s="7"/>
      <c r="X53" s="1">
        <v>5804</v>
      </c>
      <c r="Y53" s="2">
        <v>81.58611111111111</v>
      </c>
      <c r="Z53">
        <f>+GDPC96!B61</f>
        <v>2656.615</v>
      </c>
    </row>
    <row r="54" spans="1:26" ht="12.75">
      <c r="A54">
        <v>15</v>
      </c>
      <c r="K54">
        <v>15</v>
      </c>
      <c r="U54" s="14">
        <f>-1+U27/U$12</f>
        <v>0.09853006562439393</v>
      </c>
      <c r="Y54" s="2">
        <v>81.62569444444445</v>
      </c>
      <c r="Z54">
        <f>+GDPC96!B62</f>
        <v>2710.349</v>
      </c>
    </row>
    <row r="55" spans="1:26" ht="12.75">
      <c r="A55">
        <v>16</v>
      </c>
      <c r="K55">
        <v>16</v>
      </c>
      <c r="U55" s="14">
        <f>-1+U28/U$12</f>
        <v>0.10949130538964136</v>
      </c>
      <c r="X55" s="1">
        <v>5902</v>
      </c>
      <c r="Y55" s="2">
        <v>81.62638888888888</v>
      </c>
      <c r="Z55">
        <f>+GDPC96!B63</f>
        <v>2778.801</v>
      </c>
    </row>
    <row r="56" spans="21:26" ht="12.75">
      <c r="U56" s="14"/>
      <c r="X56" s="1">
        <v>5903</v>
      </c>
      <c r="Y56" s="2">
        <v>81.62708333333333</v>
      </c>
      <c r="Z56">
        <f>+GDPC96!B64</f>
        <v>2775.488</v>
      </c>
    </row>
    <row r="57" spans="1:26" ht="12.75">
      <c r="A57" t="s">
        <v>10</v>
      </c>
      <c r="B57" s="4"/>
      <c r="C57" s="4"/>
      <c r="D57" s="4"/>
      <c r="E57" s="4"/>
      <c r="F57" s="4"/>
      <c r="G57" s="4"/>
      <c r="H57" s="4"/>
      <c r="I57" s="4"/>
      <c r="J57" s="4"/>
      <c r="U57" s="14"/>
      <c r="X57" s="1">
        <v>5904</v>
      </c>
      <c r="Y57" s="2">
        <v>81.62777777777778</v>
      </c>
      <c r="Z57">
        <f>+GDPC96!B65</f>
        <v>2785.204</v>
      </c>
    </row>
    <row r="58" spans="1:26" ht="12.75">
      <c r="A58" t="s">
        <v>11</v>
      </c>
      <c r="B58" s="4"/>
      <c r="C58" s="4"/>
      <c r="D58" s="4"/>
      <c r="E58" s="4"/>
      <c r="F58" s="4"/>
      <c r="G58" s="4"/>
      <c r="H58" s="4"/>
      <c r="I58" s="4"/>
      <c r="J58" s="4"/>
      <c r="K58" t="s">
        <v>24</v>
      </c>
      <c r="L58" s="16">
        <f>+MIN(L40:L54)</f>
        <v>-0.017488163039589222</v>
      </c>
      <c r="M58" s="16">
        <f aca="true" t="shared" si="25" ref="M58:U58">+MIN(M40:M54)</f>
        <v>-0.02648001584324977</v>
      </c>
      <c r="N58" s="16">
        <f t="shared" si="25"/>
        <v>-0.03730726919556615</v>
      </c>
      <c r="O58" s="16">
        <f t="shared" si="25"/>
        <v>-0.011210172206365332</v>
      </c>
      <c r="P58" s="16">
        <f t="shared" si="25"/>
        <v>-0.0015687521828947615</v>
      </c>
      <c r="Q58" s="16">
        <f t="shared" si="25"/>
        <v>-0.031850072177749045</v>
      </c>
      <c r="R58" s="16">
        <f t="shared" si="25"/>
        <v>-0.022315433089496683</v>
      </c>
      <c r="S58" s="16">
        <f t="shared" si="25"/>
        <v>-0.02866429946416238</v>
      </c>
      <c r="T58" s="16">
        <f t="shared" si="25"/>
        <v>-0.013563164652391824</v>
      </c>
      <c r="U58" s="16">
        <f t="shared" si="25"/>
        <v>0.0037977649448699413</v>
      </c>
      <c r="X58" s="1">
        <v>6001</v>
      </c>
      <c r="Y58" s="2">
        <v>81.6673611111111</v>
      </c>
      <c r="Z58">
        <f>+GDPC96!B66</f>
        <v>2847.699</v>
      </c>
    </row>
    <row r="59" spans="24:26" ht="12.75">
      <c r="X59" s="6">
        <v>6002</v>
      </c>
      <c r="Y59" s="2">
        <v>81.66805555555555</v>
      </c>
      <c r="Z59">
        <f>+GDPC96!B67</f>
        <v>2834.39</v>
      </c>
    </row>
    <row r="60" spans="11:26" ht="12.75">
      <c r="K60" t="s">
        <v>25</v>
      </c>
      <c r="L60" s="11">
        <v>7</v>
      </c>
      <c r="M60" s="11">
        <v>8</v>
      </c>
      <c r="N60" s="11">
        <v>7</v>
      </c>
      <c r="O60" s="11">
        <v>6</v>
      </c>
      <c r="P60" s="11">
        <v>6</v>
      </c>
      <c r="Q60" s="11">
        <v>9</v>
      </c>
      <c r="R60" s="11">
        <v>4</v>
      </c>
      <c r="S60" s="11">
        <v>9</v>
      </c>
      <c r="T60" s="11">
        <v>10</v>
      </c>
      <c r="U60" s="12">
        <v>16</v>
      </c>
      <c r="X60" s="6">
        <f>+X59+1</f>
        <v>6003</v>
      </c>
      <c r="Y60" s="2">
        <v>81.66875</v>
      </c>
      <c r="Z60">
        <f>+GDPC96!B68</f>
        <v>2839.022</v>
      </c>
    </row>
    <row r="61" spans="11:26" ht="12.75">
      <c r="K61" t="s">
        <v>26</v>
      </c>
      <c r="L61">
        <f>-1+MATCH(L58,L39:L54,0)</f>
        <v>2</v>
      </c>
      <c r="M61">
        <f aca="true" t="shared" si="26" ref="M61:U61">-1+MATCH(M58,M39:M54,0)</f>
        <v>3</v>
      </c>
      <c r="N61">
        <f t="shared" si="26"/>
        <v>2</v>
      </c>
      <c r="O61">
        <f t="shared" si="26"/>
        <v>2</v>
      </c>
      <c r="P61">
        <f t="shared" si="26"/>
        <v>1</v>
      </c>
      <c r="Q61">
        <f t="shared" si="26"/>
        <v>5</v>
      </c>
      <c r="R61">
        <f t="shared" si="26"/>
        <v>2</v>
      </c>
      <c r="S61">
        <f t="shared" si="26"/>
        <v>2</v>
      </c>
      <c r="T61">
        <f t="shared" si="26"/>
        <v>2</v>
      </c>
      <c r="U61">
        <f t="shared" si="26"/>
        <v>2</v>
      </c>
      <c r="X61" s="6">
        <f>+X60+1</f>
        <v>6004</v>
      </c>
      <c r="Y61" s="2">
        <v>81.66944444444444</v>
      </c>
      <c r="Z61">
        <f>+GDPC96!B69</f>
        <v>2802.616</v>
      </c>
    </row>
    <row r="62" spans="24:26" ht="12.75">
      <c r="X62" s="6">
        <v>6101</v>
      </c>
      <c r="Y62" s="2">
        <v>81.70902777777778</v>
      </c>
      <c r="Z62">
        <f>+GDPC96!B70</f>
        <v>2819.264</v>
      </c>
    </row>
    <row r="63" spans="11:26" ht="12.75">
      <c r="K63" t="s">
        <v>27</v>
      </c>
      <c r="L63">
        <v>4</v>
      </c>
      <c r="M63">
        <v>4</v>
      </c>
      <c r="N63">
        <v>3</v>
      </c>
      <c r="O63">
        <v>3</v>
      </c>
      <c r="P63">
        <v>4</v>
      </c>
      <c r="Q63" s="1">
        <v>5</v>
      </c>
      <c r="R63" s="1">
        <v>2</v>
      </c>
      <c r="S63">
        <v>5</v>
      </c>
      <c r="T63">
        <v>2</v>
      </c>
      <c r="U63">
        <v>3</v>
      </c>
      <c r="Y63" s="2">
        <v>81.70972222222223</v>
      </c>
      <c r="Z63">
        <f>+GDPC96!B71</f>
        <v>2872.005</v>
      </c>
    </row>
    <row r="64" spans="25:26" ht="12.75">
      <c r="Y64" s="2">
        <v>81.71041666666666</v>
      </c>
      <c r="Z64">
        <f>+GDPC96!B72</f>
        <v>2918.419</v>
      </c>
    </row>
    <row r="65" spans="25:26" ht="12.75">
      <c r="Y65" s="2">
        <v>81.71111111111111</v>
      </c>
      <c r="Z65">
        <f>+GDPC96!B73</f>
        <v>2977.83</v>
      </c>
    </row>
    <row r="66" spans="25:26" ht="12.75">
      <c r="Y66" s="2">
        <v>81.75069444444445</v>
      </c>
      <c r="Z66">
        <f>+GDPC96!B74</f>
        <v>3031.241</v>
      </c>
    </row>
    <row r="67" spans="25:26" ht="12.75">
      <c r="Y67" s="2">
        <v>81.75138888888888</v>
      </c>
      <c r="Z67">
        <f>+GDPC96!B75</f>
        <v>3064.709</v>
      </c>
    </row>
    <row r="68" spans="25:26" ht="12.75">
      <c r="Y68" s="2">
        <v>81.75208333333333</v>
      </c>
      <c r="Z68">
        <f>+GDPC96!B76</f>
        <v>3093.047</v>
      </c>
    </row>
    <row r="69" spans="25:26" ht="12.75">
      <c r="Y69" s="2">
        <v>81.75277777777778</v>
      </c>
      <c r="Z69">
        <f>+GDPC96!B77</f>
        <v>3100.563</v>
      </c>
    </row>
    <row r="70" spans="25:26" ht="12.75">
      <c r="Y70" s="2">
        <v>81.7923611111111</v>
      </c>
      <c r="Z70">
        <f>+GDPC96!B78</f>
        <v>3141.087</v>
      </c>
    </row>
    <row r="71" spans="25:26" ht="12.75">
      <c r="Y71" s="2">
        <v>81.79305555555555</v>
      </c>
      <c r="Z71">
        <f>+GDPC96!B79</f>
        <v>3180.447</v>
      </c>
    </row>
    <row r="72" spans="25:26" ht="12.75">
      <c r="Y72" s="2">
        <v>81.79375</v>
      </c>
      <c r="Z72">
        <f>+GDPC96!B80</f>
        <v>3240.332</v>
      </c>
    </row>
    <row r="73" spans="25:26" ht="12.75">
      <c r="Y73" s="2">
        <v>81.79444444444444</v>
      </c>
      <c r="Z73">
        <f>+GDPC96!B81</f>
        <v>3264.967</v>
      </c>
    </row>
    <row r="74" spans="25:26" ht="12.75">
      <c r="Y74" s="2">
        <v>81.83402777777778</v>
      </c>
      <c r="Z74">
        <f>+GDPC96!B82</f>
        <v>3338.246</v>
      </c>
    </row>
    <row r="75" spans="25:26" ht="12.75">
      <c r="Y75" s="2">
        <v>81.83472222222223</v>
      </c>
      <c r="Z75">
        <f>+GDPC96!B83</f>
        <v>3376.587</v>
      </c>
    </row>
    <row r="76" spans="25:26" ht="12.75">
      <c r="Y76" s="2">
        <v>81.83541666666666</v>
      </c>
      <c r="Z76">
        <f>+GDPC96!B84</f>
        <v>3422.469</v>
      </c>
    </row>
    <row r="77" spans="25:26" ht="12.75">
      <c r="Y77" s="2">
        <v>81.83611111111111</v>
      </c>
      <c r="Z77">
        <f>+GDPC96!B85</f>
        <v>3431.957</v>
      </c>
    </row>
    <row r="78" spans="25:26" ht="12.75">
      <c r="Y78" s="2">
        <v>81.87569444444445</v>
      </c>
      <c r="Z78">
        <f>+GDPC96!B86</f>
        <v>3516.251</v>
      </c>
    </row>
    <row r="79" spans="25:26" ht="12.75">
      <c r="Y79" s="2">
        <v>81.87638888888888</v>
      </c>
      <c r="Z79">
        <f>+GDPC96!B87</f>
        <v>3563.96</v>
      </c>
    </row>
    <row r="80" spans="25:26" ht="12.75">
      <c r="Y80" s="2">
        <v>81.87708333333333</v>
      </c>
      <c r="Z80">
        <f>+GDPC96!B88</f>
        <v>3636.285</v>
      </c>
    </row>
    <row r="81" spans="25:26" ht="12.75">
      <c r="Y81" s="2">
        <v>81.87777777777778</v>
      </c>
      <c r="Z81">
        <f>+GDPC96!B89</f>
        <v>3724.014</v>
      </c>
    </row>
    <row r="82" spans="25:26" ht="12.75">
      <c r="Y82" s="2">
        <v>81.9173611111111</v>
      </c>
      <c r="Z82">
        <f>+GDPC96!B90</f>
        <v>3815.423</v>
      </c>
    </row>
    <row r="83" spans="25:26" ht="12.75">
      <c r="Y83" s="2">
        <v>81.91805555555555</v>
      </c>
      <c r="Z83">
        <f>+GDPC96!B91</f>
        <v>3828.124</v>
      </c>
    </row>
    <row r="84" spans="25:26" ht="12.75">
      <c r="Y84" s="2">
        <v>81.91875</v>
      </c>
      <c r="Z84">
        <f>+GDPC96!B92</f>
        <v>3853.301</v>
      </c>
    </row>
    <row r="85" spans="25:26" ht="12.75">
      <c r="Y85" s="2">
        <v>81.91944444444444</v>
      </c>
      <c r="Z85">
        <f>+GDPC96!B93</f>
        <v>3884.52</v>
      </c>
    </row>
    <row r="86" spans="25:26" ht="12.75">
      <c r="Y86" s="2">
        <v>81.95902777777778</v>
      </c>
      <c r="Z86">
        <f>+GDPC96!B94</f>
        <v>3918.74</v>
      </c>
    </row>
    <row r="87" spans="25:26" ht="12.75">
      <c r="Y87" s="2">
        <v>81.95972222222223</v>
      </c>
      <c r="Z87">
        <f>+GDPC96!B95</f>
        <v>3919.556</v>
      </c>
    </row>
    <row r="88" spans="25:26" ht="12.75">
      <c r="Y88" s="2">
        <v>81.96041666666666</v>
      </c>
      <c r="Z88">
        <f>+GDPC96!B96</f>
        <v>3950.826</v>
      </c>
    </row>
    <row r="89" spans="25:26" ht="12.75">
      <c r="Y89" s="2">
        <v>81.96111111111111</v>
      </c>
      <c r="Z89">
        <f>+GDPC96!B97</f>
        <v>3980.97</v>
      </c>
    </row>
    <row r="90" spans="25:26" ht="12.75">
      <c r="Y90" s="2">
        <v>82.00069444444445</v>
      </c>
      <c r="Z90">
        <f>+GDPC96!B98</f>
        <v>4063.013</v>
      </c>
    </row>
    <row r="91" spans="25:26" ht="12.75">
      <c r="Y91" s="2">
        <v>82.00138888888888</v>
      </c>
      <c r="Z91">
        <f>+GDPC96!B99</f>
        <v>4131.998</v>
      </c>
    </row>
    <row r="92" spans="24:26" ht="12.75">
      <c r="X92" s="1"/>
      <c r="Y92" s="2">
        <v>82.00208333333333</v>
      </c>
      <c r="Z92">
        <f>+GDPC96!B100</f>
        <v>4160.267</v>
      </c>
    </row>
    <row r="93" spans="24:26" ht="12.75">
      <c r="X93" s="1">
        <v>6804</v>
      </c>
      <c r="Y93" s="2">
        <v>82.00277777777778</v>
      </c>
      <c r="Z93">
        <f>+GDPC96!B101</f>
        <v>4178.293</v>
      </c>
    </row>
    <row r="94" spans="24:26" ht="12.75">
      <c r="X94" s="1">
        <v>6901</v>
      </c>
      <c r="Y94" s="2">
        <v>82.0423611111111</v>
      </c>
      <c r="Z94">
        <f>+GDPC96!B102</f>
        <v>4244.1</v>
      </c>
    </row>
    <row r="95" spans="24:26" ht="12.75">
      <c r="X95" s="1">
        <v>6902</v>
      </c>
      <c r="Y95" s="2">
        <v>82.04305555555555</v>
      </c>
      <c r="Z95">
        <f>+GDPC96!B103</f>
        <v>4256.46</v>
      </c>
    </row>
    <row r="96" spans="24:26" ht="12.75">
      <c r="X96" s="9">
        <v>6903</v>
      </c>
      <c r="Y96" s="2">
        <v>82.04375</v>
      </c>
      <c r="Z96">
        <f>+GDPC96!B104</f>
        <v>4283.378</v>
      </c>
    </row>
    <row r="97" spans="24:26" ht="12.75">
      <c r="X97" s="6">
        <v>6904</v>
      </c>
      <c r="Y97" s="2">
        <v>82.04444444444444</v>
      </c>
      <c r="Z97">
        <f>+GDPC96!B105</f>
        <v>4263.261</v>
      </c>
    </row>
    <row r="98" spans="24:26" ht="12.75">
      <c r="X98" s="6">
        <v>7001</v>
      </c>
      <c r="Y98" s="2">
        <v>82.08402777777778</v>
      </c>
      <c r="Z98">
        <f>+GDPC96!B106</f>
        <v>4256.573</v>
      </c>
    </row>
    <row r="99" spans="24:26" ht="12.75">
      <c r="X99" s="6">
        <v>7002</v>
      </c>
      <c r="Y99" s="2">
        <v>82.08472222222223</v>
      </c>
      <c r="Z99">
        <f>+GDPC96!B107</f>
        <v>4264.289</v>
      </c>
    </row>
    <row r="100" spans="24:26" ht="12.75">
      <c r="X100" s="6">
        <v>7003</v>
      </c>
      <c r="Y100" s="2">
        <v>82.08541666666666</v>
      </c>
      <c r="Z100">
        <f>+GDPC96!B108</f>
        <v>4302.259</v>
      </c>
    </row>
    <row r="101" spans="24:26" ht="12.75">
      <c r="X101" s="6">
        <v>7004</v>
      </c>
      <c r="Y101" s="2">
        <v>82.08611111111111</v>
      </c>
      <c r="Z101">
        <f>+GDPC96!B109</f>
        <v>4256.637</v>
      </c>
    </row>
    <row r="102" spans="24:26" ht="12.75">
      <c r="X102" s="1">
        <v>7101</v>
      </c>
      <c r="Y102" s="2">
        <v>82.12569444444445</v>
      </c>
      <c r="Z102">
        <f>+GDPC96!B110</f>
        <v>4374.016</v>
      </c>
    </row>
    <row r="103" spans="25:26" ht="12.75">
      <c r="Y103" s="2">
        <v>82.12638888888888</v>
      </c>
      <c r="Z103">
        <f>+GDPC96!B111</f>
        <v>4398.829</v>
      </c>
    </row>
    <row r="104" spans="25:26" ht="12.75">
      <c r="Y104" s="2">
        <v>82.12708333333333</v>
      </c>
      <c r="Z104">
        <f>+GDPC96!B112</f>
        <v>4433.943</v>
      </c>
    </row>
    <row r="105" spans="25:26" ht="12.75">
      <c r="Y105" s="2">
        <v>82.12777777777778</v>
      </c>
      <c r="Z105">
        <f>+GDPC96!B113</f>
        <v>4446.264</v>
      </c>
    </row>
    <row r="106" spans="25:26" ht="12.75">
      <c r="Y106" s="2">
        <v>82.1673611111111</v>
      </c>
      <c r="Z106">
        <f>+GDPC96!B114</f>
        <v>4525.769</v>
      </c>
    </row>
    <row r="107" spans="25:26" ht="12.75">
      <c r="Y107" s="2">
        <v>82.16805555555555</v>
      </c>
      <c r="Z107">
        <f>+GDPC96!B115</f>
        <v>4633.101</v>
      </c>
    </row>
    <row r="108" spans="25:26" ht="12.75">
      <c r="Y108" s="2">
        <v>82.16875</v>
      </c>
      <c r="Z108">
        <f>+GDPC96!B116</f>
        <v>4677.503</v>
      </c>
    </row>
    <row r="109" spans="24:26" ht="12.75">
      <c r="X109" s="1">
        <v>7204</v>
      </c>
      <c r="Y109" s="2">
        <v>82.16944444444444</v>
      </c>
      <c r="Z109">
        <f>+GDPC96!B117</f>
        <v>4754.546</v>
      </c>
    </row>
    <row r="110" spans="24:26" ht="12.75">
      <c r="X110" s="1">
        <v>7301</v>
      </c>
      <c r="Y110" s="2">
        <v>82.20902777777778</v>
      </c>
      <c r="Z110">
        <f>+GDPC96!B118</f>
        <v>4876.166</v>
      </c>
    </row>
    <row r="111" spans="24:26" ht="12.75">
      <c r="X111" s="1">
        <v>7302</v>
      </c>
      <c r="Y111" s="2">
        <v>82.20972222222223</v>
      </c>
      <c r="Z111">
        <f>+GDPC96!B119</f>
        <v>4932.571</v>
      </c>
    </row>
    <row r="112" spans="24:26" ht="12.75">
      <c r="X112" s="1">
        <v>7303</v>
      </c>
      <c r="Y112" s="2">
        <v>82.21041666666666</v>
      </c>
      <c r="Z112">
        <f>+GDPC96!B120</f>
        <v>4906.252</v>
      </c>
    </row>
    <row r="113" spans="24:26" ht="12.75">
      <c r="X113" s="6">
        <v>7304</v>
      </c>
      <c r="Y113" s="2">
        <v>82.21111111111111</v>
      </c>
      <c r="Z113">
        <f>+GDPC96!B121</f>
        <v>4953.05</v>
      </c>
    </row>
    <row r="114" spans="24:26" ht="12.75">
      <c r="X114" s="6">
        <v>7401</v>
      </c>
      <c r="Y114" s="2">
        <v>82.25069444444445</v>
      </c>
      <c r="Z114">
        <f>+GDPC96!B122</f>
        <v>4909.617</v>
      </c>
    </row>
    <row r="115" spans="24:26" ht="12.75">
      <c r="X115" s="6">
        <v>7402</v>
      </c>
      <c r="Y115" s="2">
        <v>82.25138888888888</v>
      </c>
      <c r="Z115">
        <f>+GDPC96!B123</f>
        <v>4922.188</v>
      </c>
    </row>
    <row r="116" spans="24:26" ht="12.75">
      <c r="X116" s="6">
        <v>7403</v>
      </c>
      <c r="Y116" s="2">
        <v>82.25208333333333</v>
      </c>
      <c r="Z116">
        <f>+GDPC96!B124</f>
        <v>4873.52</v>
      </c>
    </row>
    <row r="117" spans="24:26" ht="12.75">
      <c r="X117" s="6">
        <v>7404</v>
      </c>
      <c r="Y117" s="2">
        <v>82.25277777777778</v>
      </c>
      <c r="Z117">
        <f>+GDPC96!B125</f>
        <v>4854.34</v>
      </c>
    </row>
    <row r="118" spans="24:26" ht="12.75">
      <c r="X118" s="6">
        <v>7501</v>
      </c>
      <c r="Y118" s="2">
        <v>82.2923611111111</v>
      </c>
      <c r="Z118">
        <f>+GDPC96!B126</f>
        <v>4795.295</v>
      </c>
    </row>
    <row r="119" spans="24:26" ht="12.75">
      <c r="X119" s="1">
        <v>7502</v>
      </c>
      <c r="Y119" s="2">
        <v>82.29305555555555</v>
      </c>
      <c r="Z119">
        <f>+GDPC96!B127</f>
        <v>4831.942</v>
      </c>
    </row>
    <row r="120" spans="24:26" ht="12.75">
      <c r="X120" s="1">
        <v>7503</v>
      </c>
      <c r="Y120" s="2">
        <v>82.29375</v>
      </c>
      <c r="Z120">
        <f>+GDPC96!B128</f>
        <v>4913.328</v>
      </c>
    </row>
    <row r="121" spans="24:26" ht="12.75">
      <c r="X121" s="1">
        <v>7504</v>
      </c>
      <c r="Y121" s="2">
        <v>82.29444444444444</v>
      </c>
      <c r="Z121">
        <f>+GDPC96!B129</f>
        <v>4977.511</v>
      </c>
    </row>
    <row r="122" spans="25:26" ht="12.75">
      <c r="Y122" s="2">
        <v>82.33402777777778</v>
      </c>
      <c r="Z122">
        <f>+GDPC96!B130</f>
        <v>5090.663</v>
      </c>
    </row>
    <row r="123" spans="25:26" ht="12.75">
      <c r="Y123" s="2">
        <v>82.33472222222223</v>
      </c>
      <c r="Z123">
        <f>+GDPC96!B131</f>
        <v>5128.947</v>
      </c>
    </row>
    <row r="124" spans="25:26" ht="12.75">
      <c r="Y124" s="2">
        <v>82.33541666666666</v>
      </c>
      <c r="Z124">
        <f>+GDPC96!B132</f>
        <v>5154.072</v>
      </c>
    </row>
    <row r="125" spans="25:26" ht="12.75">
      <c r="Y125" s="2">
        <v>82.33611111111111</v>
      </c>
      <c r="Z125">
        <f>+GDPC96!B133</f>
        <v>5191.499</v>
      </c>
    </row>
    <row r="126" spans="25:26" ht="12.75">
      <c r="Y126" s="2">
        <v>82.37569444444445</v>
      </c>
      <c r="Z126">
        <f>+GDPC96!B134</f>
        <v>5251.762</v>
      </c>
    </row>
    <row r="127" spans="25:26" ht="12.75">
      <c r="Y127" s="2">
        <v>82.37638888888888</v>
      </c>
      <c r="Z127">
        <f>+GDPC96!B135</f>
        <v>5356.131</v>
      </c>
    </row>
    <row r="128" spans="25:26" ht="12.75">
      <c r="Y128" s="2">
        <v>82.37708333333333</v>
      </c>
      <c r="Z128">
        <f>+GDPC96!B136</f>
        <v>5451.921</v>
      </c>
    </row>
    <row r="129" spans="25:26" ht="12.75">
      <c r="Y129" s="2">
        <v>82.37777777777778</v>
      </c>
      <c r="Z129">
        <f>+GDPC96!B137</f>
        <v>5450.793</v>
      </c>
    </row>
    <row r="130" spans="25:26" ht="12.75">
      <c r="Y130" s="2">
        <v>82.4173611111111</v>
      </c>
      <c r="Z130">
        <f>+GDPC96!B138</f>
        <v>5469.405</v>
      </c>
    </row>
    <row r="131" spans="25:26" ht="12.75">
      <c r="Y131" s="2">
        <v>82.41805555555555</v>
      </c>
      <c r="Z131">
        <f>+GDPC96!B139</f>
        <v>5684.569</v>
      </c>
    </row>
    <row r="132" spans="25:26" ht="12.75">
      <c r="Y132" s="2">
        <v>82.41875</v>
      </c>
      <c r="Z132">
        <f>+GDPC96!B140</f>
        <v>5740.3</v>
      </c>
    </row>
    <row r="133" spans="25:26" ht="12.75">
      <c r="Y133" s="2">
        <v>82.41944444444444</v>
      </c>
      <c r="Z133">
        <f>+GDPC96!B141</f>
        <v>5816.222</v>
      </c>
    </row>
    <row r="134" spans="24:26" ht="12.75">
      <c r="X134" s="1">
        <v>7901</v>
      </c>
      <c r="Y134" s="2">
        <v>82.45902777777778</v>
      </c>
      <c r="Z134">
        <f>+GDPC96!B142</f>
        <v>5825.949</v>
      </c>
    </row>
    <row r="135" spans="24:26" ht="12.75">
      <c r="X135" s="1">
        <v>7902</v>
      </c>
      <c r="Y135" s="2">
        <v>82.45972222222223</v>
      </c>
      <c r="Z135">
        <f>+GDPC96!B143</f>
        <v>5831.418</v>
      </c>
    </row>
    <row r="136" spans="24:26" ht="12.75">
      <c r="X136" s="1">
        <v>7903</v>
      </c>
      <c r="Y136" s="2">
        <v>82.46041666666666</v>
      </c>
      <c r="Z136">
        <f>+GDPC96!B144</f>
        <v>5873.335</v>
      </c>
    </row>
    <row r="137" spans="24:26" ht="12.75">
      <c r="X137" s="1">
        <v>7904</v>
      </c>
      <c r="Y137" s="2">
        <v>82.46111111111111</v>
      </c>
      <c r="Z137">
        <f>+GDPC96!B145</f>
        <v>5889.495</v>
      </c>
    </row>
    <row r="138" spans="24:26" ht="12.75">
      <c r="X138" s="6">
        <v>8001</v>
      </c>
      <c r="Y138" s="2">
        <v>82.50069444444445</v>
      </c>
      <c r="Z138">
        <f>+GDPC96!B146</f>
        <v>5908.467</v>
      </c>
    </row>
    <row r="139" spans="24:26" ht="12.75">
      <c r="X139" s="6">
        <v>8002</v>
      </c>
      <c r="Y139" s="2">
        <v>82.50138888888888</v>
      </c>
      <c r="Z139">
        <f>+GDPC96!B147</f>
        <v>5787.373</v>
      </c>
    </row>
    <row r="140" spans="24:26" ht="12.75">
      <c r="X140" s="6">
        <v>8003</v>
      </c>
      <c r="Y140" s="2">
        <v>82.50208333333333</v>
      </c>
      <c r="Z140">
        <f>+GDPC96!B148</f>
        <v>5776.617</v>
      </c>
    </row>
    <row r="141" spans="24:26" ht="12.75">
      <c r="X141" s="1">
        <v>8004</v>
      </c>
      <c r="Y141" s="2">
        <v>82.50277777777778</v>
      </c>
      <c r="Z141">
        <f>+GDPC96!B149</f>
        <v>5883.46</v>
      </c>
    </row>
    <row r="142" spans="24:26" ht="12.75">
      <c r="X142" s="1">
        <v>8101</v>
      </c>
      <c r="Y142" s="2">
        <v>82.5423611111111</v>
      </c>
      <c r="Z142">
        <f>+GDPC96!B150</f>
        <v>6005.717</v>
      </c>
    </row>
    <row r="143" spans="24:26" ht="12.75">
      <c r="X143" s="1">
        <v>8102</v>
      </c>
      <c r="Y143" s="2">
        <v>82.54305555555555</v>
      </c>
      <c r="Z143">
        <f>+GDPC96!B151</f>
        <v>5957.795</v>
      </c>
    </row>
    <row r="144" spans="24:26" ht="12.75">
      <c r="X144" s="1">
        <v>8103</v>
      </c>
      <c r="Y144" s="2">
        <v>82.54375</v>
      </c>
      <c r="Z144">
        <f>+GDPC96!B152</f>
        <v>6030.184</v>
      </c>
    </row>
    <row r="145" spans="24:26" ht="12.75">
      <c r="X145" s="1">
        <v>8104</v>
      </c>
      <c r="Y145" s="2">
        <v>82.54444444444444</v>
      </c>
      <c r="Z145">
        <f>+GDPC96!B153</f>
        <v>5955.062</v>
      </c>
    </row>
    <row r="146" spans="24:26" ht="12.75">
      <c r="X146" s="1">
        <v>8201</v>
      </c>
      <c r="Y146" s="2">
        <v>82.58402777777778</v>
      </c>
      <c r="Z146">
        <f>+GDPC96!B154</f>
        <v>5857.333</v>
      </c>
    </row>
    <row r="147" spans="24:26" ht="12.75">
      <c r="X147" s="1">
        <v>8202</v>
      </c>
      <c r="Y147" s="2">
        <v>82.58472222222223</v>
      </c>
      <c r="Z147">
        <f>+GDPC96!B155</f>
        <v>5889.074</v>
      </c>
    </row>
    <row r="148" spans="24:26" ht="12.75">
      <c r="X148" s="1">
        <v>8203</v>
      </c>
      <c r="Y148" s="2">
        <v>82.58541666666666</v>
      </c>
      <c r="Z148">
        <f>+GDPC96!B156</f>
        <v>5866.37</v>
      </c>
    </row>
    <row r="149" spans="24:26" ht="12.75">
      <c r="X149" s="1">
        <v>8204</v>
      </c>
      <c r="Y149" s="2">
        <v>82.58611111111111</v>
      </c>
      <c r="Z149">
        <f>+GDPC96!B157</f>
        <v>5871.001</v>
      </c>
    </row>
    <row r="150" spans="24:26" ht="12.75">
      <c r="X150" s="1">
        <v>8301</v>
      </c>
      <c r="Y150" s="2">
        <v>82.62569444444445</v>
      </c>
      <c r="Z150">
        <f>+GDPC96!B158</f>
        <v>5944.02</v>
      </c>
    </row>
    <row r="151" spans="24:26" ht="12.75">
      <c r="X151" s="1">
        <v>8302</v>
      </c>
      <c r="Y151" s="2">
        <v>82.62638888888888</v>
      </c>
      <c r="Z151">
        <f>+GDPC96!B159</f>
        <v>6077.619</v>
      </c>
    </row>
    <row r="152" spans="25:26" ht="12.75">
      <c r="Y152" s="2">
        <v>82.62708333333333</v>
      </c>
      <c r="Z152">
        <f>+GDPC96!B160</f>
        <v>6197.468</v>
      </c>
    </row>
    <row r="153" spans="25:26" ht="12.75">
      <c r="Y153" s="2">
        <v>82.62777777777778</v>
      </c>
      <c r="Z153">
        <f>+GDPC96!B161</f>
        <v>6325.574</v>
      </c>
    </row>
    <row r="154" spans="25:26" ht="12.75">
      <c r="Y154" s="2">
        <v>82.6673611111111</v>
      </c>
      <c r="Z154">
        <f>+GDPC96!B162</f>
        <v>6448.264</v>
      </c>
    </row>
    <row r="155" spans="25:26" ht="12.75">
      <c r="Y155" s="2">
        <v>82.66805555555555</v>
      </c>
      <c r="Z155">
        <f>+GDPC96!B163</f>
        <v>6559.594</v>
      </c>
    </row>
    <row r="156" spans="25:26" ht="12.75">
      <c r="Y156" s="2">
        <v>82.66875</v>
      </c>
      <c r="Z156">
        <f>+GDPC96!B164</f>
        <v>6623.343</v>
      </c>
    </row>
    <row r="157" spans="25:26" ht="12.75">
      <c r="Y157" s="2">
        <v>82.66944444444444</v>
      </c>
      <c r="Z157">
        <f>+GDPC96!B165</f>
        <v>6677.264</v>
      </c>
    </row>
    <row r="158" spans="25:26" ht="12.75">
      <c r="Y158" s="2">
        <v>82.70902777777778</v>
      </c>
      <c r="Z158">
        <f>+GDPC96!B166</f>
        <v>6740.275</v>
      </c>
    </row>
    <row r="159" spans="25:26" ht="12.75">
      <c r="Y159" s="2">
        <v>82.70972222222223</v>
      </c>
      <c r="Z159">
        <f>+GDPC96!B167</f>
        <v>6797.344</v>
      </c>
    </row>
    <row r="160" spans="25:26" ht="12.75">
      <c r="Y160" s="2">
        <v>82.71041666666666</v>
      </c>
      <c r="Z160">
        <f>+GDPC96!B168</f>
        <v>6903.523</v>
      </c>
    </row>
    <row r="161" spans="25:26" ht="12.75">
      <c r="Y161" s="2">
        <v>82.71111111111111</v>
      </c>
      <c r="Z161">
        <f>+GDPC96!B169</f>
        <v>6955.918</v>
      </c>
    </row>
    <row r="162" spans="25:26" ht="12.75">
      <c r="Y162" s="2">
        <v>82.75069444444445</v>
      </c>
      <c r="Z162">
        <f>+GDPC96!B170</f>
        <v>7022.757</v>
      </c>
    </row>
    <row r="163" spans="25:26" ht="12.75">
      <c r="Y163" s="2">
        <v>82.75138888888888</v>
      </c>
      <c r="Z163">
        <f>+GDPC96!B171</f>
        <v>7050.969</v>
      </c>
    </row>
    <row r="164" spans="25:26" ht="12.75">
      <c r="Y164" s="2">
        <v>82.75208333333333</v>
      </c>
      <c r="Z164">
        <f>+GDPC96!B172</f>
        <v>7118.95</v>
      </c>
    </row>
    <row r="165" spans="25:26" ht="12.75">
      <c r="Y165" s="2">
        <v>82.75277777777778</v>
      </c>
      <c r="Z165">
        <f>+GDPC96!B173</f>
        <v>7153.359</v>
      </c>
    </row>
    <row r="166" spans="25:26" ht="12.75">
      <c r="Y166" s="2">
        <v>82.7923611111111</v>
      </c>
      <c r="Z166">
        <f>+GDPC96!B174</f>
        <v>7193.019</v>
      </c>
    </row>
    <row r="167" spans="25:26" ht="12.75">
      <c r="Y167" s="2">
        <v>82.79305555555555</v>
      </c>
      <c r="Z167">
        <f>+GDPC96!B175</f>
        <v>7269.51</v>
      </c>
    </row>
    <row r="168" spans="25:26" ht="12.75">
      <c r="Y168" s="2">
        <v>82.79375</v>
      </c>
      <c r="Z168">
        <f>+GDPC96!B176</f>
        <v>7332.558</v>
      </c>
    </row>
    <row r="169" spans="25:26" ht="12.75">
      <c r="Y169" s="2">
        <v>82.79444444444444</v>
      </c>
      <c r="Z169">
        <f>+GDPC96!B177</f>
        <v>7458.022</v>
      </c>
    </row>
    <row r="170" spans="25:26" ht="12.75">
      <c r="Y170" s="2">
        <v>82.83402777777778</v>
      </c>
      <c r="Z170">
        <f>+GDPC96!B178</f>
        <v>7496.6</v>
      </c>
    </row>
    <row r="171" spans="25:26" ht="12.75">
      <c r="Y171" s="2">
        <v>82.83472222222223</v>
      </c>
      <c r="Z171">
        <f>+GDPC96!B179</f>
        <v>7592.881</v>
      </c>
    </row>
    <row r="172" spans="25:26" ht="12.75">
      <c r="Y172" s="2">
        <v>82.83541666666666</v>
      </c>
      <c r="Z172">
        <f>+GDPC96!B180</f>
        <v>7632.082</v>
      </c>
    </row>
    <row r="173" spans="25:26" ht="12.75">
      <c r="Y173" s="2">
        <v>82.83611111111111</v>
      </c>
      <c r="Z173">
        <f>+GDPC96!B181</f>
        <v>7733.991</v>
      </c>
    </row>
    <row r="174" spans="25:26" ht="12.75">
      <c r="Y174" s="2">
        <v>82.87569444444445</v>
      </c>
      <c r="Z174">
        <f>+GDPC96!B182</f>
        <v>7806.603</v>
      </c>
    </row>
    <row r="175" spans="24:26" ht="12.75">
      <c r="X175" s="1"/>
      <c r="Y175" s="2">
        <v>82.87638888888888</v>
      </c>
      <c r="Z175">
        <f>+GDPC96!B183</f>
        <v>7865.016</v>
      </c>
    </row>
    <row r="176" spans="24:26" ht="12.75">
      <c r="X176" s="1">
        <v>8903</v>
      </c>
      <c r="Y176" s="2">
        <v>82.87708333333333</v>
      </c>
      <c r="Z176">
        <f>+GDPC96!B184</f>
        <v>7927.393</v>
      </c>
    </row>
    <row r="177" spans="24:26" ht="12.75">
      <c r="X177" s="1">
        <v>8904</v>
      </c>
      <c r="Y177" s="2">
        <v>82.87777777777778</v>
      </c>
      <c r="Z177">
        <f>+GDPC96!B185</f>
        <v>7944.697</v>
      </c>
    </row>
    <row r="178" spans="24:26" ht="12.75">
      <c r="X178" s="1">
        <v>9001</v>
      </c>
      <c r="Y178" s="2">
        <v>82.9173611111111</v>
      </c>
      <c r="Z178">
        <f>+GDPC96!B186</f>
        <v>8027.693</v>
      </c>
    </row>
    <row r="179" spans="24:26" ht="12.75">
      <c r="X179" s="9">
        <v>9002</v>
      </c>
      <c r="Y179" s="2">
        <v>82.91805555555555</v>
      </c>
      <c r="Z179">
        <f>+GDPC96!B187</f>
        <v>8059.598</v>
      </c>
    </row>
    <row r="180" spans="24:26" ht="12.75">
      <c r="X180" s="6">
        <v>9003</v>
      </c>
      <c r="Y180" s="2">
        <v>82.91875</v>
      </c>
      <c r="Z180">
        <f>+GDPC96!B188</f>
        <v>8059.476</v>
      </c>
    </row>
    <row r="181" spans="24:26" ht="12.75">
      <c r="X181" s="6">
        <v>9004</v>
      </c>
      <c r="Y181" s="2">
        <v>82.91944444444444</v>
      </c>
      <c r="Z181">
        <f>+GDPC96!B189</f>
        <v>7988.864</v>
      </c>
    </row>
    <row r="182" spans="24:26" ht="12.75">
      <c r="X182" s="6">
        <v>9101</v>
      </c>
      <c r="Y182" s="2">
        <v>82.95902777777778</v>
      </c>
      <c r="Z182">
        <f>+GDPC96!B190</f>
        <v>7950.164</v>
      </c>
    </row>
    <row r="183" spans="24:26" ht="12.75">
      <c r="X183" s="1">
        <v>9102</v>
      </c>
      <c r="Y183" s="2">
        <v>82.95972222222223</v>
      </c>
      <c r="Z183">
        <f>+GDPC96!B191</f>
        <v>8003.822</v>
      </c>
    </row>
    <row r="184" spans="24:26" ht="12.75">
      <c r="X184" s="1">
        <v>9103</v>
      </c>
      <c r="Y184" s="2">
        <v>82.96041666666666</v>
      </c>
      <c r="Z184">
        <f>+GDPC96!B192</f>
        <v>8037.538</v>
      </c>
    </row>
    <row r="185" spans="24:26" ht="12.75">
      <c r="X185" s="1">
        <v>9104</v>
      </c>
      <c r="Y185" s="2">
        <v>82.96111111111111</v>
      </c>
      <c r="Z185">
        <f>+GDPC96!B193</f>
        <v>8069.046</v>
      </c>
    </row>
    <row r="186" spans="24:26" ht="12.75">
      <c r="X186" s="1">
        <v>9201</v>
      </c>
      <c r="Y186" s="2">
        <v>83.00069444444445</v>
      </c>
      <c r="Z186">
        <f>+GDPC96!B194</f>
        <v>8157.616</v>
      </c>
    </row>
    <row r="187" spans="25:26" ht="12.75">
      <c r="Y187" s="2">
        <v>83.00138888888888</v>
      </c>
      <c r="Z187">
        <f>+GDPC96!B195</f>
        <v>8244.294</v>
      </c>
    </row>
    <row r="188" spans="25:26" ht="12.75">
      <c r="Y188" s="2">
        <v>83.00208333333333</v>
      </c>
      <c r="Z188">
        <f>+GDPC96!B196</f>
        <v>8329.361</v>
      </c>
    </row>
    <row r="189" spans="25:26" ht="12.75">
      <c r="Y189" s="2">
        <v>83.00277777777778</v>
      </c>
      <c r="Z189">
        <f>+GDPC96!B197</f>
        <v>8417.016</v>
      </c>
    </row>
    <row r="190" spans="25:26" ht="12.75">
      <c r="Y190" s="2">
        <v>83.0423611111111</v>
      </c>
      <c r="Z190">
        <f>+GDPC96!B198</f>
        <v>8432.485</v>
      </c>
    </row>
    <row r="191" spans="25:26" ht="12.75">
      <c r="Y191" s="2">
        <v>83.04305555555555</v>
      </c>
      <c r="Z191">
        <f>+GDPC96!B199</f>
        <v>8486.435</v>
      </c>
    </row>
    <row r="192" spans="25:26" ht="12.75">
      <c r="Y192" s="2">
        <v>83.04375</v>
      </c>
      <c r="Z192">
        <f>+GDPC96!B200</f>
        <v>8531.108</v>
      </c>
    </row>
    <row r="193" spans="25:26" ht="12.75">
      <c r="Y193" s="2">
        <v>83.04444444444444</v>
      </c>
      <c r="Z193">
        <f>+GDPC96!B201</f>
        <v>8643.769</v>
      </c>
    </row>
    <row r="194" spans="25:26" ht="12.75">
      <c r="Y194" s="2">
        <v>83.08402777777778</v>
      </c>
      <c r="Z194">
        <f>+GDPC96!B202</f>
        <v>8727.919</v>
      </c>
    </row>
    <row r="195" spans="25:26" ht="12.75">
      <c r="Y195" s="2">
        <v>83.08472222222223</v>
      </c>
      <c r="Z195">
        <f>+GDPC96!B203</f>
        <v>8847.303</v>
      </c>
    </row>
    <row r="196" spans="25:26" ht="12.75">
      <c r="Y196" s="2">
        <v>83.08541666666666</v>
      </c>
      <c r="Z196">
        <f>+GDPC96!B204</f>
        <v>8904.289</v>
      </c>
    </row>
    <row r="197" spans="25:26" ht="12.75">
      <c r="Y197" s="2">
        <v>83.08611111111111</v>
      </c>
      <c r="Z197">
        <f>+GDPC96!B205</f>
        <v>9003.18</v>
      </c>
    </row>
    <row r="198" spans="25:26" ht="12.75">
      <c r="Y198" s="2">
        <v>83.12569444444445</v>
      </c>
      <c r="Z198">
        <f>+GDPC96!B206</f>
        <v>9025.267</v>
      </c>
    </row>
    <row r="199" spans="25:26" ht="12.75">
      <c r="Y199" s="2">
        <v>83.12638888888888</v>
      </c>
      <c r="Z199">
        <f>+GDPC96!B207</f>
        <v>9044.668</v>
      </c>
    </row>
    <row r="200" spans="25:26" ht="12.75">
      <c r="Y200" s="2">
        <v>83.12708333333333</v>
      </c>
      <c r="Z200">
        <f>+GDPC96!B208</f>
        <v>9120.684</v>
      </c>
    </row>
    <row r="201" spans="25:26" ht="12.75">
      <c r="Y201" s="2">
        <v>83.12777777777778</v>
      </c>
      <c r="Z201">
        <f>+GDPC96!B209</f>
        <v>9184.275</v>
      </c>
    </row>
    <row r="202" spans="25:26" ht="12.75">
      <c r="Y202" s="2">
        <v>83.1673611111111</v>
      </c>
      <c r="Z202">
        <f>+GDPC96!B210</f>
        <v>9247.188</v>
      </c>
    </row>
    <row r="203" spans="25:26" ht="12.75">
      <c r="Y203" s="2">
        <v>83.16805555555555</v>
      </c>
      <c r="Z203">
        <f>+GDPC96!B211</f>
        <v>9407.052</v>
      </c>
    </row>
    <row r="204" spans="25:26" ht="12.75">
      <c r="Y204" s="2">
        <v>83.16875</v>
      </c>
      <c r="Z204">
        <f>+GDPC96!B212</f>
        <v>9488.879</v>
      </c>
    </row>
    <row r="205" spans="25:26" ht="12.75">
      <c r="Y205" s="2">
        <v>83.16944444444444</v>
      </c>
      <c r="Z205">
        <f>+GDPC96!B213</f>
        <v>9592.458</v>
      </c>
    </row>
    <row r="206" spans="25:26" ht="12.75">
      <c r="Y206" s="2">
        <v>83.20902777777778</v>
      </c>
      <c r="Z206">
        <f>+GDPC96!B214</f>
        <v>9666.235</v>
      </c>
    </row>
    <row r="207" spans="25:26" ht="12.75">
      <c r="Y207" s="2">
        <v>83.20972222222223</v>
      </c>
      <c r="Z207">
        <f>+GDPC96!B215</f>
        <v>9809.551</v>
      </c>
    </row>
    <row r="208" spans="25:26" ht="12.75">
      <c r="Y208" s="2">
        <v>83.21041666666666</v>
      </c>
      <c r="Z208">
        <f>+GDPC96!B216</f>
        <v>9932.672</v>
      </c>
    </row>
    <row r="209" spans="25:26" ht="12.75">
      <c r="Y209" s="2">
        <v>83.21111111111111</v>
      </c>
      <c r="Z209">
        <f>+GDPC96!B217</f>
        <v>10008.874</v>
      </c>
    </row>
    <row r="210" spans="25:26" ht="12.75">
      <c r="Y210" s="2">
        <v>83.25069444444445</v>
      </c>
      <c r="Z210">
        <f>+GDPC96!B218</f>
        <v>10103.425</v>
      </c>
    </row>
    <row r="211" spans="25:26" ht="12.75">
      <c r="Y211" s="2">
        <v>83.25138888888888</v>
      </c>
      <c r="Z211">
        <f>+GDPC96!B219</f>
        <v>10194.277</v>
      </c>
    </row>
    <row r="212" spans="25:26" ht="12.75">
      <c r="Y212" s="2">
        <v>83.25208333333333</v>
      </c>
      <c r="Z212">
        <f>+GDPC96!B220</f>
        <v>10328.787</v>
      </c>
    </row>
    <row r="213" spans="25:26" ht="12.75">
      <c r="Y213" s="2">
        <v>83.25277777777778</v>
      </c>
      <c r="Z213">
        <f>+GDPC96!B221</f>
        <v>10507.575</v>
      </c>
    </row>
    <row r="214" spans="25:26" ht="12.75">
      <c r="Y214" s="2">
        <v>83.2923611111111</v>
      </c>
      <c r="Z214">
        <f>+GDPC96!B222</f>
        <v>10601.179</v>
      </c>
    </row>
    <row r="215" spans="25:26" ht="12.75">
      <c r="Y215" s="2">
        <v>83.29305555555555</v>
      </c>
      <c r="Z215">
        <f>+GDPC96!B223</f>
        <v>10684.049</v>
      </c>
    </row>
    <row r="216" spans="25:26" ht="12.75">
      <c r="Y216" s="2">
        <v>83.29375</v>
      </c>
      <c r="Z216">
        <f>+GDPC96!B224</f>
        <v>10819.914</v>
      </c>
    </row>
    <row r="217" spans="25:26" ht="12.75">
      <c r="Y217" s="2">
        <v>83.29444444444444</v>
      </c>
      <c r="Z217">
        <f>+GDPC96!B225</f>
        <v>11014.254</v>
      </c>
    </row>
    <row r="218" spans="24:26" ht="12.75">
      <c r="X218" s="1" t="s">
        <v>3</v>
      </c>
      <c r="Y218" s="2">
        <v>83.33402777777778</v>
      </c>
      <c r="Z218">
        <f>+GDPC96!B226</f>
        <v>11043.044</v>
      </c>
    </row>
    <row r="219" spans="24:26" ht="12.75">
      <c r="X219" s="1" t="s">
        <v>4</v>
      </c>
      <c r="Y219" s="2">
        <v>83.33472222222223</v>
      </c>
      <c r="Z219">
        <f>+GDPC96!B227</f>
        <v>11258.454</v>
      </c>
    </row>
    <row r="220" spans="24:26" ht="12.75">
      <c r="X220" s="1" t="s">
        <v>5</v>
      </c>
      <c r="Y220" s="2">
        <v>83.33541666666666</v>
      </c>
      <c r="Z220">
        <f>+GDPC96!B228</f>
        <v>11267.867</v>
      </c>
    </row>
    <row r="221" spans="24:26" ht="12.75">
      <c r="X221" s="1" t="s">
        <v>6</v>
      </c>
      <c r="Y221" s="2">
        <v>83.33611111111111</v>
      </c>
      <c r="Z221">
        <f>+GDPC96!B229</f>
        <v>11334.544</v>
      </c>
    </row>
    <row r="222" spans="24:26" ht="12.75">
      <c r="X222" s="1" t="s">
        <v>2</v>
      </c>
      <c r="Y222" s="2">
        <v>83.37569444444445</v>
      </c>
      <c r="Z222">
        <f>+GDPC96!B230</f>
        <v>11297.171</v>
      </c>
    </row>
    <row r="223" spans="24:26" ht="12.75">
      <c r="X223" s="5" t="s">
        <v>7</v>
      </c>
      <c r="Y223" s="2">
        <v>83.37638888888888</v>
      </c>
      <c r="Z223">
        <f>+GDPC96!B231</f>
        <v>11371.251</v>
      </c>
    </row>
    <row r="224" spans="24:26" ht="12.75">
      <c r="X224" s="1" t="s">
        <v>8</v>
      </c>
      <c r="Y224" s="2">
        <v>83.37708333333333</v>
      </c>
      <c r="Z224">
        <f>+GDPC96!B232</f>
        <v>11340.075</v>
      </c>
    </row>
    <row r="225" spans="24:26" ht="12.75">
      <c r="X225" s="1" t="s">
        <v>9</v>
      </c>
      <c r="Y225" s="2">
        <v>83.37777777777778</v>
      </c>
      <c r="Z225">
        <f>+GDPC96!B233</f>
        <v>11380.128</v>
      </c>
    </row>
    <row r="226" spans="25:26" ht="12.75">
      <c r="Y226" s="2">
        <v>83.4173611111111</v>
      </c>
      <c r="Z226">
        <f>+GDPC96!B234</f>
        <v>11477.868</v>
      </c>
    </row>
    <row r="227" spans="25:26" ht="12.75">
      <c r="Y227" s="2">
        <v>83.41805555555555</v>
      </c>
      <c r="Z227">
        <f>+GDPC96!B235</f>
        <v>11538.77</v>
      </c>
    </row>
    <row r="228" spans="25:26" ht="12.75">
      <c r="Y228" s="2">
        <v>83.41875</v>
      </c>
      <c r="Z228">
        <f>+GDPC96!B236</f>
        <v>11596.43</v>
      </c>
    </row>
    <row r="229" spans="25:26" ht="12.75">
      <c r="Y229" s="2">
        <v>83.41944444444444</v>
      </c>
      <c r="Z229">
        <f>+GDPC96!B237</f>
        <v>11598.824</v>
      </c>
    </row>
    <row r="230" spans="25:26" ht="12.75">
      <c r="Y230" s="2">
        <v>83.45902777777778</v>
      </c>
      <c r="Z230">
        <f>+GDPC96!B238</f>
        <v>11645.819</v>
      </c>
    </row>
    <row r="231" spans="25:26" ht="12.75">
      <c r="Y231" s="2">
        <v>83.45972222222223</v>
      </c>
      <c r="Z231">
        <f>+GDPC96!B239</f>
        <v>11738.706</v>
      </c>
    </row>
    <row r="232" spans="25:26" ht="12.75">
      <c r="Y232" s="2">
        <v>83.46041666666666</v>
      </c>
      <c r="Z232">
        <f>+GDPC96!B240</f>
        <v>11935.461</v>
      </c>
    </row>
    <row r="233" spans="25:26" ht="12.75">
      <c r="Y233" s="2">
        <v>83.46111111111111</v>
      </c>
      <c r="Z233">
        <f>+GDPC96!B241</f>
        <v>12042.817</v>
      </c>
    </row>
    <row r="234" spans="25:26" ht="12.75">
      <c r="Y234">
        <v>2004</v>
      </c>
      <c r="Z234">
        <f>+GDPC96!B242</f>
        <v>12127.623</v>
      </c>
    </row>
    <row r="235" ht="12.75">
      <c r="Z235">
        <f>+GDPC96!B243</f>
        <v>12213.818</v>
      </c>
    </row>
    <row r="236" ht="12.75">
      <c r="Z236">
        <f>+GDPC96!B244</f>
        <v>12303.533</v>
      </c>
    </row>
    <row r="237" ht="12.75">
      <c r="Z237">
        <f>+GDPC96!B245</f>
        <v>12410.282</v>
      </c>
    </row>
    <row r="238" spans="25:26" ht="12.75">
      <c r="Y238">
        <f>+Y234+1</f>
        <v>2005</v>
      </c>
      <c r="Z238">
        <f>+GDPC96!B246</f>
        <v>12534.113</v>
      </c>
    </row>
    <row r="239" ht="12.75">
      <c r="Z239">
        <f>+GDPC96!B247</f>
        <v>12587.535</v>
      </c>
    </row>
    <row r="240" ht="12.75">
      <c r="Z240">
        <f>+GDPC96!B248</f>
        <v>12683.153</v>
      </c>
    </row>
    <row r="241" ht="12.75">
      <c r="Z241">
        <f>+GDPC96!B249</f>
        <v>12748.699</v>
      </c>
    </row>
    <row r="242" spans="25:26" ht="12.75">
      <c r="Y242">
        <f>+Y238+1</f>
        <v>2006</v>
      </c>
      <c r="Z242">
        <f>+GDPC96!B250</f>
        <v>12915.938</v>
      </c>
    </row>
    <row r="243" ht="12.75">
      <c r="Z243">
        <f>+GDPC96!B251</f>
        <v>12962.462</v>
      </c>
    </row>
    <row r="244" ht="12.75">
      <c r="Z244">
        <f>+GDPC96!B252</f>
        <v>12965.916</v>
      </c>
    </row>
    <row r="245" ht="12.75">
      <c r="Z245">
        <f>+GDPC96!B253</f>
        <v>13060.679</v>
      </c>
    </row>
    <row r="246" spans="25:26" ht="12.75">
      <c r="Y246">
        <f>+Y242+1</f>
        <v>2007</v>
      </c>
      <c r="Z246">
        <f>+GDPC96!B254</f>
        <v>13089.316</v>
      </c>
    </row>
    <row r="247" ht="12.75">
      <c r="Z247">
        <f>+GDPC96!B255</f>
        <v>13194.148</v>
      </c>
    </row>
    <row r="248" ht="12.75">
      <c r="Z248">
        <f>+GDPC96!B256</f>
        <v>13268.458</v>
      </c>
    </row>
    <row r="249" spans="26:27" ht="12.75">
      <c r="Z249">
        <f>+GDPC96!B257</f>
        <v>13363.488</v>
      </c>
      <c r="AA249" t="s">
        <v>53</v>
      </c>
    </row>
    <row r="250" spans="25:26" ht="12.75">
      <c r="Y250" s="8">
        <f>+Y246+1</f>
        <v>2008</v>
      </c>
      <c r="Z250" s="8">
        <f>+GDPC96!B258</f>
        <v>13339.175</v>
      </c>
    </row>
    <row r="251" spans="25:26" ht="12.75">
      <c r="Y251" s="8"/>
      <c r="Z251" s="8">
        <f>+GDPC96!B259</f>
        <v>13359.046</v>
      </c>
    </row>
    <row r="252" spans="25:26" ht="12.75">
      <c r="Y252" s="8"/>
      <c r="Z252" s="8">
        <f>+GDPC96!B260</f>
        <v>13223.507</v>
      </c>
    </row>
    <row r="253" spans="25:26" ht="12.75">
      <c r="Y253" s="8"/>
      <c r="Z253" s="8">
        <f>+GDPC96!B261</f>
        <v>12993.665</v>
      </c>
    </row>
    <row r="254" spans="25:26" ht="12.75">
      <c r="Y254" s="8">
        <f>+Y250+1</f>
        <v>2009</v>
      </c>
      <c r="Z254" s="8">
        <f>+GDPC96!B262</f>
        <v>12832.619</v>
      </c>
    </row>
    <row r="255" spans="25:26" ht="12.75">
      <c r="Y255" s="8"/>
      <c r="Z255" s="8">
        <f>+GDPC96!B263</f>
        <v>12810.012</v>
      </c>
    </row>
    <row r="256" ht="12.75">
      <c r="Z256">
        <f>+GDPC96!B264</f>
        <v>12860.8</v>
      </c>
    </row>
    <row r="257" ht="12.75">
      <c r="Z257">
        <f>+GDPC96!B265</f>
        <v>13019.012</v>
      </c>
    </row>
    <row r="258" spans="25:26" ht="12.75">
      <c r="Y258">
        <f>+Y254+1</f>
        <v>2010</v>
      </c>
      <c r="Z258">
        <f>+GDPC96!B266</f>
        <v>13138.832</v>
      </c>
    </row>
    <row r="259" ht="12.75">
      <c r="Z259">
        <f>+GDPC96!B267</f>
        <v>13194.862</v>
      </c>
    </row>
    <row r="260" ht="12.75">
      <c r="Z260">
        <f>+GDPC96!B268</f>
        <v>13278.515</v>
      </c>
    </row>
    <row r="261" ht="12.75">
      <c r="Z261">
        <f>+GDPC96!B269</f>
        <v>13382.551</v>
      </c>
    </row>
    <row r="262" ht="12.75">
      <c r="Y262">
        <f>+Y258+1</f>
        <v>2011</v>
      </c>
    </row>
  </sheetData>
  <conditionalFormatting sqref="L40:T50 U40:U57 V40:V52">
    <cfRule type="cellIs" priority="1" dxfId="0" operator="equal" stopIfTrue="1">
      <formula>L$58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"/>
  <sheetViews>
    <sheetView workbookViewId="0" topLeftCell="A1">
      <selection activeCell="A1" sqref="A1:IV16384"/>
    </sheetView>
  </sheetViews>
  <sheetFormatPr defaultColWidth="9.00390625" defaultRowHeight="12.75"/>
  <cols>
    <col min="1" max="2" width="20.75390625" style="18" customWidth="1"/>
    <col min="3" max="16384" width="9.125" style="18" customWidth="1"/>
  </cols>
  <sheetData>
    <row r="1" spans="1:2" ht="12.75">
      <c r="A1" s="17" t="s">
        <v>30</v>
      </c>
      <c r="B1" s="17" t="s">
        <v>31</v>
      </c>
    </row>
    <row r="2" spans="1:2" ht="12.75">
      <c r="A2" s="17" t="s">
        <v>32</v>
      </c>
      <c r="B2" s="17" t="s">
        <v>33</v>
      </c>
    </row>
    <row r="3" spans="1:2" ht="12.75">
      <c r="A3" s="17" t="s">
        <v>34</v>
      </c>
      <c r="B3" s="17" t="s">
        <v>35</v>
      </c>
    </row>
    <row r="4" spans="1:2" ht="12.75">
      <c r="A4" s="17" t="s">
        <v>36</v>
      </c>
      <c r="B4" s="17" t="s">
        <v>37</v>
      </c>
    </row>
    <row r="5" spans="1:2" ht="12.75">
      <c r="A5" s="17" t="s">
        <v>38</v>
      </c>
      <c r="B5" s="17" t="s">
        <v>39</v>
      </c>
    </row>
    <row r="6" spans="1:2" ht="12.75">
      <c r="A6" s="17" t="s">
        <v>40</v>
      </c>
      <c r="B6" s="17" t="s">
        <v>41</v>
      </c>
    </row>
    <row r="7" spans="1:2" ht="12.75">
      <c r="A7" s="17" t="s">
        <v>42</v>
      </c>
      <c r="B7" s="17" t="s">
        <v>43</v>
      </c>
    </row>
    <row r="8" spans="1:2" ht="12.75">
      <c r="A8" s="17" t="s">
        <v>44</v>
      </c>
      <c r="B8" s="17" t="s">
        <v>51</v>
      </c>
    </row>
    <row r="9" spans="1:2" ht="12.75">
      <c r="A9" s="17" t="s">
        <v>45</v>
      </c>
      <c r="B9" s="17" t="s">
        <v>52</v>
      </c>
    </row>
    <row r="10" spans="1:2" ht="12.75">
      <c r="A10" s="17" t="s">
        <v>46</v>
      </c>
      <c r="B10" s="17" t="s">
        <v>47</v>
      </c>
    </row>
    <row r="11" ht="12.75">
      <c r="B11" s="17" t="s">
        <v>48</v>
      </c>
    </row>
    <row r="13" spans="1:2" ht="12.75">
      <c r="A13" s="17" t="s">
        <v>49</v>
      </c>
      <c r="B13" s="17" t="s">
        <v>50</v>
      </c>
    </row>
    <row r="14" spans="1:2" ht="12.75">
      <c r="A14" s="19">
        <v>17168</v>
      </c>
      <c r="B14" s="20">
        <v>1772.204</v>
      </c>
    </row>
    <row r="15" spans="1:2" ht="12.75">
      <c r="A15" s="19">
        <v>17258</v>
      </c>
      <c r="B15" s="20">
        <v>1769.486</v>
      </c>
    </row>
    <row r="16" spans="1:2" ht="12.75">
      <c r="A16" s="19">
        <v>17349</v>
      </c>
      <c r="B16" s="20">
        <v>1768.032</v>
      </c>
    </row>
    <row r="17" spans="1:2" ht="12.75">
      <c r="A17" s="19">
        <v>17441</v>
      </c>
      <c r="B17" s="20">
        <v>1794.842</v>
      </c>
    </row>
    <row r="18" spans="1:2" ht="12.75">
      <c r="A18" s="19">
        <v>17533</v>
      </c>
      <c r="B18" s="20">
        <v>1823.365</v>
      </c>
    </row>
    <row r="19" spans="1:2" ht="12.75">
      <c r="A19" s="19">
        <v>17624</v>
      </c>
      <c r="B19" s="20">
        <v>1856.93</v>
      </c>
    </row>
    <row r="20" spans="1:2" ht="12.75">
      <c r="A20" s="19">
        <v>17715</v>
      </c>
      <c r="B20" s="20">
        <v>1866.913</v>
      </c>
    </row>
    <row r="21" spans="1:2" ht="12.75">
      <c r="A21" s="19">
        <v>17807</v>
      </c>
      <c r="B21" s="20">
        <v>1869.779</v>
      </c>
    </row>
    <row r="22" spans="1:2" ht="12.75">
      <c r="A22" s="19">
        <v>17899</v>
      </c>
      <c r="B22" s="20">
        <v>1843.814</v>
      </c>
    </row>
    <row r="23" spans="1:2" ht="12.75">
      <c r="A23" s="19">
        <v>17989</v>
      </c>
      <c r="B23" s="20">
        <v>1837.08</v>
      </c>
    </row>
    <row r="24" spans="1:2" ht="12.75">
      <c r="A24" s="19">
        <v>18080</v>
      </c>
      <c r="B24" s="20">
        <v>1857.689</v>
      </c>
    </row>
    <row r="25" spans="1:2" ht="12.75">
      <c r="A25" s="19">
        <v>18172</v>
      </c>
      <c r="B25" s="20">
        <v>1840.25</v>
      </c>
    </row>
    <row r="26" spans="1:2" ht="12.75">
      <c r="A26" s="19">
        <v>18264</v>
      </c>
      <c r="B26" s="20">
        <v>1914.632</v>
      </c>
    </row>
    <row r="27" spans="1:2" ht="12.75">
      <c r="A27" s="19">
        <v>18354</v>
      </c>
      <c r="B27" s="20">
        <v>1972.901</v>
      </c>
    </row>
    <row r="28" spans="1:2" ht="12.75">
      <c r="A28" s="19">
        <v>18445</v>
      </c>
      <c r="B28" s="20">
        <v>2050.1</v>
      </c>
    </row>
    <row r="29" spans="1:2" ht="12.75">
      <c r="A29" s="19">
        <v>18537</v>
      </c>
      <c r="B29" s="20">
        <v>2086.17</v>
      </c>
    </row>
    <row r="30" spans="1:2" ht="12.75">
      <c r="A30" s="19">
        <v>18629</v>
      </c>
      <c r="B30" s="20">
        <v>2112.534</v>
      </c>
    </row>
    <row r="31" spans="1:2" ht="12.75">
      <c r="A31" s="19">
        <v>18719</v>
      </c>
      <c r="B31" s="20">
        <v>2147.579</v>
      </c>
    </row>
    <row r="32" spans="1:2" ht="12.75">
      <c r="A32" s="19">
        <v>18810</v>
      </c>
      <c r="B32" s="20">
        <v>2190.372</v>
      </c>
    </row>
    <row r="33" spans="1:2" ht="12.75">
      <c r="A33" s="19">
        <v>18902</v>
      </c>
      <c r="B33" s="20">
        <v>2194.083</v>
      </c>
    </row>
    <row r="34" spans="1:2" ht="12.75">
      <c r="A34" s="19">
        <v>18994</v>
      </c>
      <c r="B34" s="20">
        <v>2216.159</v>
      </c>
    </row>
    <row r="35" spans="1:2" ht="12.75">
      <c r="A35" s="19">
        <v>19085</v>
      </c>
      <c r="B35" s="20">
        <v>2218.603</v>
      </c>
    </row>
    <row r="36" spans="1:2" ht="12.75">
      <c r="A36" s="19">
        <v>19176</v>
      </c>
      <c r="B36" s="20">
        <v>2233.467</v>
      </c>
    </row>
    <row r="37" spans="1:2" ht="12.75">
      <c r="A37" s="19">
        <v>19268</v>
      </c>
      <c r="B37" s="20">
        <v>2307.245</v>
      </c>
    </row>
    <row r="38" spans="1:2" ht="12.75">
      <c r="A38" s="19">
        <v>19360</v>
      </c>
      <c r="B38" s="20">
        <v>2350.414</v>
      </c>
    </row>
    <row r="39" spans="1:2" ht="12.75">
      <c r="A39" s="19">
        <v>19450</v>
      </c>
      <c r="B39" s="20">
        <v>2368.201</v>
      </c>
    </row>
    <row r="40" spans="1:2" ht="12.75">
      <c r="A40" s="19">
        <v>19541</v>
      </c>
      <c r="B40" s="20">
        <v>2353.802</v>
      </c>
    </row>
    <row r="41" spans="1:2" ht="12.75">
      <c r="A41" s="19">
        <v>19633</v>
      </c>
      <c r="B41" s="20">
        <v>2316.544</v>
      </c>
    </row>
    <row r="42" spans="1:2" ht="12.75">
      <c r="A42" s="19">
        <v>19725</v>
      </c>
      <c r="B42" s="20">
        <v>2305.491</v>
      </c>
    </row>
    <row r="43" spans="1:2" ht="12.75">
      <c r="A43" s="19">
        <v>19815</v>
      </c>
      <c r="B43" s="20">
        <v>2308.383</v>
      </c>
    </row>
    <row r="44" spans="1:2" ht="12.75">
      <c r="A44" s="19">
        <v>19906</v>
      </c>
      <c r="B44" s="20">
        <v>2334.41</v>
      </c>
    </row>
    <row r="45" spans="1:2" ht="12.75">
      <c r="A45" s="19">
        <v>19998</v>
      </c>
      <c r="B45" s="20">
        <v>2381.157</v>
      </c>
    </row>
    <row r="46" spans="1:2" ht="12.75">
      <c r="A46" s="19">
        <v>20090</v>
      </c>
      <c r="B46" s="20">
        <v>2449.748</v>
      </c>
    </row>
    <row r="47" spans="1:2" ht="12.75">
      <c r="A47" s="19">
        <v>20180</v>
      </c>
      <c r="B47" s="20">
        <v>2490.274</v>
      </c>
    </row>
    <row r="48" spans="1:2" ht="12.75">
      <c r="A48" s="19">
        <v>20271</v>
      </c>
      <c r="B48" s="20">
        <v>2523.548</v>
      </c>
    </row>
    <row r="49" spans="1:2" ht="12.75">
      <c r="A49" s="19">
        <v>20363</v>
      </c>
      <c r="B49" s="20">
        <v>2537.637</v>
      </c>
    </row>
    <row r="50" spans="1:2" ht="12.75">
      <c r="A50" s="19">
        <v>20455</v>
      </c>
      <c r="B50" s="20">
        <v>2526.058</v>
      </c>
    </row>
    <row r="51" spans="1:2" ht="12.75">
      <c r="A51" s="19">
        <v>20546</v>
      </c>
      <c r="B51" s="20">
        <v>2545.925</v>
      </c>
    </row>
    <row r="52" spans="1:2" ht="12.75">
      <c r="A52" s="19">
        <v>20637</v>
      </c>
      <c r="B52" s="20">
        <v>2542.725</v>
      </c>
    </row>
    <row r="53" spans="1:2" ht="12.75">
      <c r="A53" s="19">
        <v>20729</v>
      </c>
      <c r="B53" s="20">
        <v>2584.276</v>
      </c>
    </row>
    <row r="54" spans="1:2" ht="12.75">
      <c r="A54" s="19">
        <v>20821</v>
      </c>
      <c r="B54" s="20">
        <v>2600.158</v>
      </c>
    </row>
    <row r="55" spans="1:2" ht="12.75">
      <c r="A55" s="19">
        <v>20911</v>
      </c>
      <c r="B55" s="20">
        <v>2593.885</v>
      </c>
    </row>
    <row r="56" spans="1:2" ht="12.75">
      <c r="A56" s="19">
        <v>21002</v>
      </c>
      <c r="B56" s="20">
        <v>2618.873</v>
      </c>
    </row>
    <row r="57" spans="1:2" ht="12.75">
      <c r="A57" s="19">
        <v>21094</v>
      </c>
      <c r="B57" s="20">
        <v>2591.321</v>
      </c>
    </row>
    <row r="58" spans="1:2" ht="12.75">
      <c r="A58" s="19">
        <v>21186</v>
      </c>
      <c r="B58" s="20">
        <v>2521.17</v>
      </c>
    </row>
    <row r="59" spans="1:2" ht="12.75">
      <c r="A59" s="19">
        <v>21276</v>
      </c>
      <c r="B59" s="20">
        <v>2536.645</v>
      </c>
    </row>
    <row r="60" spans="1:2" ht="12.75">
      <c r="A60" s="19">
        <v>21367</v>
      </c>
      <c r="B60" s="20">
        <v>2596.083</v>
      </c>
    </row>
    <row r="61" spans="1:2" ht="12.75">
      <c r="A61" s="19">
        <v>21459</v>
      </c>
      <c r="B61" s="20">
        <v>2656.615</v>
      </c>
    </row>
    <row r="62" spans="1:2" ht="12.75">
      <c r="A62" s="19">
        <v>21551</v>
      </c>
      <c r="B62" s="20">
        <v>2710.349</v>
      </c>
    </row>
    <row r="63" spans="1:2" ht="12.75">
      <c r="A63" s="19">
        <v>21641</v>
      </c>
      <c r="B63" s="20">
        <v>2778.801</v>
      </c>
    </row>
    <row r="64" spans="1:2" ht="12.75">
      <c r="A64" s="19">
        <v>21732</v>
      </c>
      <c r="B64" s="20">
        <v>2775.488</v>
      </c>
    </row>
    <row r="65" spans="1:2" ht="12.75">
      <c r="A65" s="19">
        <v>21824</v>
      </c>
      <c r="B65" s="20">
        <v>2785.204</v>
      </c>
    </row>
    <row r="66" spans="1:2" ht="12.75">
      <c r="A66" s="19">
        <v>21916</v>
      </c>
      <c r="B66" s="20">
        <v>2847.699</v>
      </c>
    </row>
    <row r="67" spans="1:2" ht="12.75">
      <c r="A67" s="19">
        <v>22007</v>
      </c>
      <c r="B67" s="20">
        <v>2834.39</v>
      </c>
    </row>
    <row r="68" spans="1:2" ht="12.75">
      <c r="A68" s="19">
        <v>22098</v>
      </c>
      <c r="B68" s="20">
        <v>2839.022</v>
      </c>
    </row>
    <row r="69" spans="1:2" ht="12.75">
      <c r="A69" s="19">
        <v>22190</v>
      </c>
      <c r="B69" s="20">
        <v>2802.616</v>
      </c>
    </row>
    <row r="70" spans="1:2" ht="12.75">
      <c r="A70" s="19">
        <v>22282</v>
      </c>
      <c r="B70" s="20">
        <v>2819.264</v>
      </c>
    </row>
    <row r="71" spans="1:2" ht="12.75">
      <c r="A71" s="19">
        <v>22372</v>
      </c>
      <c r="B71" s="20">
        <v>2872.005</v>
      </c>
    </row>
    <row r="72" spans="1:2" ht="12.75">
      <c r="A72" s="19">
        <v>22463</v>
      </c>
      <c r="B72" s="20">
        <v>2918.419</v>
      </c>
    </row>
    <row r="73" spans="1:2" ht="12.75">
      <c r="A73" s="19">
        <v>22555</v>
      </c>
      <c r="B73" s="20">
        <v>2977.83</v>
      </c>
    </row>
    <row r="74" spans="1:2" ht="12.75">
      <c r="A74" s="19">
        <v>22647</v>
      </c>
      <c r="B74" s="20">
        <v>3031.241</v>
      </c>
    </row>
    <row r="75" spans="1:2" ht="12.75">
      <c r="A75" s="19">
        <v>22737</v>
      </c>
      <c r="B75" s="20">
        <v>3064.709</v>
      </c>
    </row>
    <row r="76" spans="1:2" ht="12.75">
      <c r="A76" s="19">
        <v>22828</v>
      </c>
      <c r="B76" s="20">
        <v>3093.047</v>
      </c>
    </row>
    <row r="77" spans="1:2" ht="12.75">
      <c r="A77" s="19">
        <v>22920</v>
      </c>
      <c r="B77" s="20">
        <v>3100.563</v>
      </c>
    </row>
    <row r="78" spans="1:2" ht="12.75">
      <c r="A78" s="19">
        <v>23012</v>
      </c>
      <c r="B78" s="20">
        <v>3141.087</v>
      </c>
    </row>
    <row r="79" spans="1:2" ht="12.75">
      <c r="A79" s="19">
        <v>23102</v>
      </c>
      <c r="B79" s="20">
        <v>3180.447</v>
      </c>
    </row>
    <row r="80" spans="1:2" ht="12.75">
      <c r="A80" s="19">
        <v>23193</v>
      </c>
      <c r="B80" s="20">
        <v>3240.332</v>
      </c>
    </row>
    <row r="81" spans="1:2" ht="12.75">
      <c r="A81" s="19">
        <v>23285</v>
      </c>
      <c r="B81" s="20">
        <v>3264.967</v>
      </c>
    </row>
    <row r="82" spans="1:2" ht="12.75">
      <c r="A82" s="19">
        <v>23377</v>
      </c>
      <c r="B82" s="20">
        <v>3338.246</v>
      </c>
    </row>
    <row r="83" spans="1:2" ht="12.75">
      <c r="A83" s="19">
        <v>23468</v>
      </c>
      <c r="B83" s="20">
        <v>3376.587</v>
      </c>
    </row>
    <row r="84" spans="1:2" ht="12.75">
      <c r="A84" s="19">
        <v>23559</v>
      </c>
      <c r="B84" s="20">
        <v>3422.469</v>
      </c>
    </row>
    <row r="85" spans="1:2" ht="12.75">
      <c r="A85" s="19">
        <v>23651</v>
      </c>
      <c r="B85" s="20">
        <v>3431.957</v>
      </c>
    </row>
    <row r="86" spans="1:2" ht="12.75">
      <c r="A86" s="19">
        <v>23743</v>
      </c>
      <c r="B86" s="20">
        <v>3516.251</v>
      </c>
    </row>
    <row r="87" spans="1:2" ht="12.75">
      <c r="A87" s="19">
        <v>23833</v>
      </c>
      <c r="B87" s="20">
        <v>3563.96</v>
      </c>
    </row>
    <row r="88" spans="1:2" ht="12.75">
      <c r="A88" s="19">
        <v>23924</v>
      </c>
      <c r="B88" s="20">
        <v>3636.285</v>
      </c>
    </row>
    <row r="89" spans="1:2" ht="12.75">
      <c r="A89" s="19">
        <v>24016</v>
      </c>
      <c r="B89" s="20">
        <v>3724.014</v>
      </c>
    </row>
    <row r="90" spans="1:2" ht="12.75">
      <c r="A90" s="19">
        <v>24108</v>
      </c>
      <c r="B90" s="20">
        <v>3815.423</v>
      </c>
    </row>
    <row r="91" spans="1:2" ht="12.75">
      <c r="A91" s="19">
        <v>24198</v>
      </c>
      <c r="B91" s="20">
        <v>3828.124</v>
      </c>
    </row>
    <row r="92" spans="1:2" ht="12.75">
      <c r="A92" s="19">
        <v>24289</v>
      </c>
      <c r="B92" s="20">
        <v>3853.301</v>
      </c>
    </row>
    <row r="93" spans="1:2" ht="12.75">
      <c r="A93" s="19">
        <v>24381</v>
      </c>
      <c r="B93" s="20">
        <v>3884.52</v>
      </c>
    </row>
    <row r="94" spans="1:2" ht="12.75">
      <c r="A94" s="19">
        <v>24473</v>
      </c>
      <c r="B94" s="20">
        <v>3918.74</v>
      </c>
    </row>
    <row r="95" spans="1:2" ht="12.75">
      <c r="A95" s="19">
        <v>24563</v>
      </c>
      <c r="B95" s="20">
        <v>3919.556</v>
      </c>
    </row>
    <row r="96" spans="1:2" ht="12.75">
      <c r="A96" s="19">
        <v>24654</v>
      </c>
      <c r="B96" s="20">
        <v>3950.826</v>
      </c>
    </row>
    <row r="97" spans="1:2" ht="12.75">
      <c r="A97" s="19">
        <v>24746</v>
      </c>
      <c r="B97" s="20">
        <v>3980.97</v>
      </c>
    </row>
    <row r="98" spans="1:2" ht="12.75">
      <c r="A98" s="19">
        <v>24838</v>
      </c>
      <c r="B98" s="20">
        <v>4063.013</v>
      </c>
    </row>
    <row r="99" spans="1:2" ht="12.75">
      <c r="A99" s="19">
        <v>24929</v>
      </c>
      <c r="B99" s="20">
        <v>4131.998</v>
      </c>
    </row>
    <row r="100" spans="1:2" ht="12.75">
      <c r="A100" s="19">
        <v>25020</v>
      </c>
      <c r="B100" s="20">
        <v>4160.267</v>
      </c>
    </row>
    <row r="101" spans="1:2" ht="12.75">
      <c r="A101" s="19">
        <v>25112</v>
      </c>
      <c r="B101" s="20">
        <v>4178.293</v>
      </c>
    </row>
    <row r="102" spans="1:2" ht="12.75">
      <c r="A102" s="19">
        <v>25204</v>
      </c>
      <c r="B102" s="20">
        <v>4244.1</v>
      </c>
    </row>
    <row r="103" spans="1:2" ht="12.75">
      <c r="A103" s="19">
        <v>25294</v>
      </c>
      <c r="B103" s="20">
        <v>4256.46</v>
      </c>
    </row>
    <row r="104" spans="1:2" ht="12.75">
      <c r="A104" s="19">
        <v>25385</v>
      </c>
      <c r="B104" s="20">
        <v>4283.378</v>
      </c>
    </row>
    <row r="105" spans="1:2" ht="12.75">
      <c r="A105" s="19">
        <v>25477</v>
      </c>
      <c r="B105" s="20">
        <v>4263.261</v>
      </c>
    </row>
    <row r="106" spans="1:2" ht="12.75">
      <c r="A106" s="19">
        <v>25569</v>
      </c>
      <c r="B106" s="20">
        <v>4256.573</v>
      </c>
    </row>
    <row r="107" spans="1:2" ht="12.75">
      <c r="A107" s="19">
        <v>25659</v>
      </c>
      <c r="B107" s="20">
        <v>4264.289</v>
      </c>
    </row>
    <row r="108" spans="1:2" ht="12.75">
      <c r="A108" s="19">
        <v>25750</v>
      </c>
      <c r="B108" s="20">
        <v>4302.259</v>
      </c>
    </row>
    <row r="109" spans="1:2" ht="12.75">
      <c r="A109" s="19">
        <v>25842</v>
      </c>
      <c r="B109" s="20">
        <v>4256.637</v>
      </c>
    </row>
    <row r="110" spans="1:2" ht="12.75">
      <c r="A110" s="19">
        <v>25934</v>
      </c>
      <c r="B110" s="20">
        <v>4374.016</v>
      </c>
    </row>
    <row r="111" spans="1:2" ht="12.75">
      <c r="A111" s="19">
        <v>26024</v>
      </c>
      <c r="B111" s="20">
        <v>4398.829</v>
      </c>
    </row>
    <row r="112" spans="1:2" ht="12.75">
      <c r="A112" s="19">
        <v>26115</v>
      </c>
      <c r="B112" s="20">
        <v>4433.943</v>
      </c>
    </row>
    <row r="113" spans="1:2" ht="12.75">
      <c r="A113" s="19">
        <v>26207</v>
      </c>
      <c r="B113" s="20">
        <v>4446.264</v>
      </c>
    </row>
    <row r="114" spans="1:2" ht="12.75">
      <c r="A114" s="19">
        <v>26299</v>
      </c>
      <c r="B114" s="20">
        <v>4525.769</v>
      </c>
    </row>
    <row r="115" spans="1:2" ht="12.75">
      <c r="A115" s="19">
        <v>26390</v>
      </c>
      <c r="B115" s="20">
        <v>4633.101</v>
      </c>
    </row>
    <row r="116" spans="1:2" ht="12.75">
      <c r="A116" s="19">
        <v>26481</v>
      </c>
      <c r="B116" s="20">
        <v>4677.503</v>
      </c>
    </row>
    <row r="117" spans="1:2" ht="12.75">
      <c r="A117" s="19">
        <v>26573</v>
      </c>
      <c r="B117" s="20">
        <v>4754.546</v>
      </c>
    </row>
    <row r="118" spans="1:2" ht="12.75">
      <c r="A118" s="19">
        <v>26665</v>
      </c>
      <c r="B118" s="20">
        <v>4876.166</v>
      </c>
    </row>
    <row r="119" spans="1:2" ht="12.75">
      <c r="A119" s="19">
        <v>26755</v>
      </c>
      <c r="B119" s="20">
        <v>4932.571</v>
      </c>
    </row>
    <row r="120" spans="1:2" ht="12.75">
      <c r="A120" s="19">
        <v>26846</v>
      </c>
      <c r="B120" s="20">
        <v>4906.252</v>
      </c>
    </row>
    <row r="121" spans="1:2" ht="12.75">
      <c r="A121" s="19">
        <v>26938</v>
      </c>
      <c r="B121" s="20">
        <v>4953.05</v>
      </c>
    </row>
    <row r="122" spans="1:2" ht="12.75">
      <c r="A122" s="19">
        <v>27030</v>
      </c>
      <c r="B122" s="20">
        <v>4909.617</v>
      </c>
    </row>
    <row r="123" spans="1:2" ht="12.75">
      <c r="A123" s="19">
        <v>27120</v>
      </c>
      <c r="B123" s="20">
        <v>4922.188</v>
      </c>
    </row>
    <row r="124" spans="1:2" ht="12.75">
      <c r="A124" s="19">
        <v>27211</v>
      </c>
      <c r="B124" s="20">
        <v>4873.52</v>
      </c>
    </row>
    <row r="125" spans="1:2" ht="12.75">
      <c r="A125" s="19">
        <v>27303</v>
      </c>
      <c r="B125" s="20">
        <v>4854.34</v>
      </c>
    </row>
    <row r="126" spans="1:2" ht="12.75">
      <c r="A126" s="19">
        <v>27395</v>
      </c>
      <c r="B126" s="20">
        <v>4795.295</v>
      </c>
    </row>
    <row r="127" spans="1:2" ht="12.75">
      <c r="A127" s="19">
        <v>27485</v>
      </c>
      <c r="B127" s="20">
        <v>4831.942</v>
      </c>
    </row>
    <row r="128" spans="1:2" ht="12.75">
      <c r="A128" s="19">
        <v>27576</v>
      </c>
      <c r="B128" s="20">
        <v>4913.328</v>
      </c>
    </row>
    <row r="129" spans="1:2" ht="12.75">
      <c r="A129" s="19">
        <v>27668</v>
      </c>
      <c r="B129" s="20">
        <v>4977.511</v>
      </c>
    </row>
    <row r="130" spans="1:2" ht="12.75">
      <c r="A130" s="19">
        <v>27760</v>
      </c>
      <c r="B130" s="20">
        <v>5090.663</v>
      </c>
    </row>
    <row r="131" spans="1:2" ht="12.75">
      <c r="A131" s="19">
        <v>27851</v>
      </c>
      <c r="B131" s="20">
        <v>5128.947</v>
      </c>
    </row>
    <row r="132" spans="1:2" ht="12.75">
      <c r="A132" s="19">
        <v>27942</v>
      </c>
      <c r="B132" s="20">
        <v>5154.072</v>
      </c>
    </row>
    <row r="133" spans="1:2" ht="12.75">
      <c r="A133" s="19">
        <v>28034</v>
      </c>
      <c r="B133" s="20">
        <v>5191.499</v>
      </c>
    </row>
    <row r="134" spans="1:2" ht="12.75">
      <c r="A134" s="19">
        <v>28126</v>
      </c>
      <c r="B134" s="20">
        <v>5251.762</v>
      </c>
    </row>
    <row r="135" spans="1:2" ht="12.75">
      <c r="A135" s="19">
        <v>28216</v>
      </c>
      <c r="B135" s="20">
        <v>5356.131</v>
      </c>
    </row>
    <row r="136" spans="1:2" ht="12.75">
      <c r="A136" s="19">
        <v>28307</v>
      </c>
      <c r="B136" s="20">
        <v>5451.921</v>
      </c>
    </row>
    <row r="137" spans="1:2" ht="12.75">
      <c r="A137" s="19">
        <v>28399</v>
      </c>
      <c r="B137" s="20">
        <v>5450.793</v>
      </c>
    </row>
    <row r="138" spans="1:2" ht="12.75">
      <c r="A138" s="19">
        <v>28491</v>
      </c>
      <c r="B138" s="20">
        <v>5469.405</v>
      </c>
    </row>
    <row r="139" spans="1:2" ht="12.75">
      <c r="A139" s="19">
        <v>28581</v>
      </c>
      <c r="B139" s="20">
        <v>5684.569</v>
      </c>
    </row>
    <row r="140" spans="1:2" ht="12.75">
      <c r="A140" s="19">
        <v>28672</v>
      </c>
      <c r="B140" s="20">
        <v>5740.3</v>
      </c>
    </row>
    <row r="141" spans="1:2" ht="12.75">
      <c r="A141" s="19">
        <v>28764</v>
      </c>
      <c r="B141" s="20">
        <v>5816.222</v>
      </c>
    </row>
    <row r="142" spans="1:2" ht="12.75">
      <c r="A142" s="19">
        <v>28856</v>
      </c>
      <c r="B142" s="20">
        <v>5825.949</v>
      </c>
    </row>
    <row r="143" spans="1:2" ht="12.75">
      <c r="A143" s="19">
        <v>28946</v>
      </c>
      <c r="B143" s="20">
        <v>5831.418</v>
      </c>
    </row>
    <row r="144" spans="1:2" ht="12.75">
      <c r="A144" s="19">
        <v>29037</v>
      </c>
      <c r="B144" s="20">
        <v>5873.335</v>
      </c>
    </row>
    <row r="145" spans="1:2" ht="12.75">
      <c r="A145" s="19">
        <v>29129</v>
      </c>
      <c r="B145" s="20">
        <v>5889.495</v>
      </c>
    </row>
    <row r="146" spans="1:2" ht="12.75">
      <c r="A146" s="19">
        <v>29221</v>
      </c>
      <c r="B146" s="20">
        <v>5908.467</v>
      </c>
    </row>
    <row r="147" spans="1:2" ht="12.75">
      <c r="A147" s="19">
        <v>29312</v>
      </c>
      <c r="B147" s="20">
        <v>5787.373</v>
      </c>
    </row>
    <row r="148" spans="1:2" ht="12.75">
      <c r="A148" s="19">
        <v>29403</v>
      </c>
      <c r="B148" s="20">
        <v>5776.617</v>
      </c>
    </row>
    <row r="149" spans="1:2" ht="12.75">
      <c r="A149" s="19">
        <v>29495</v>
      </c>
      <c r="B149" s="20">
        <v>5883.46</v>
      </c>
    </row>
    <row r="150" spans="1:2" ht="12.75">
      <c r="A150" s="19">
        <v>29587</v>
      </c>
      <c r="B150" s="20">
        <v>6005.717</v>
      </c>
    </row>
    <row r="151" spans="1:2" ht="12.75">
      <c r="A151" s="19">
        <v>29677</v>
      </c>
      <c r="B151" s="20">
        <v>5957.795</v>
      </c>
    </row>
    <row r="152" spans="1:2" ht="12.75">
      <c r="A152" s="19">
        <v>29768</v>
      </c>
      <c r="B152" s="20">
        <v>6030.184</v>
      </c>
    </row>
    <row r="153" spans="1:2" ht="12.75">
      <c r="A153" s="19">
        <v>29860</v>
      </c>
      <c r="B153" s="20">
        <v>5955.062</v>
      </c>
    </row>
    <row r="154" spans="1:2" ht="12.75">
      <c r="A154" s="19">
        <v>29952</v>
      </c>
      <c r="B154" s="20">
        <v>5857.333</v>
      </c>
    </row>
    <row r="155" spans="1:2" ht="12.75">
      <c r="A155" s="19">
        <v>30042</v>
      </c>
      <c r="B155" s="20">
        <v>5889.074</v>
      </c>
    </row>
    <row r="156" spans="1:2" ht="12.75">
      <c r="A156" s="19">
        <v>30133</v>
      </c>
      <c r="B156" s="20">
        <v>5866.37</v>
      </c>
    </row>
    <row r="157" spans="1:2" ht="12.75">
      <c r="A157" s="19">
        <v>30225</v>
      </c>
      <c r="B157" s="20">
        <v>5871.001</v>
      </c>
    </row>
    <row r="158" spans="1:2" ht="12.75">
      <c r="A158" s="19">
        <v>30317</v>
      </c>
      <c r="B158" s="20">
        <v>5944.02</v>
      </c>
    </row>
    <row r="159" spans="1:2" ht="12.75">
      <c r="A159" s="19">
        <v>30407</v>
      </c>
      <c r="B159" s="20">
        <v>6077.619</v>
      </c>
    </row>
    <row r="160" spans="1:2" ht="12.75">
      <c r="A160" s="19">
        <v>30498</v>
      </c>
      <c r="B160" s="20">
        <v>6197.468</v>
      </c>
    </row>
    <row r="161" spans="1:2" ht="12.75">
      <c r="A161" s="19">
        <v>30590</v>
      </c>
      <c r="B161" s="20">
        <v>6325.574</v>
      </c>
    </row>
    <row r="162" spans="1:2" ht="12.75">
      <c r="A162" s="19">
        <v>30682</v>
      </c>
      <c r="B162" s="20">
        <v>6448.264</v>
      </c>
    </row>
    <row r="163" spans="1:2" ht="12.75">
      <c r="A163" s="19">
        <v>30773</v>
      </c>
      <c r="B163" s="20">
        <v>6559.594</v>
      </c>
    </row>
    <row r="164" spans="1:2" ht="12.75">
      <c r="A164" s="19">
        <v>30864</v>
      </c>
      <c r="B164" s="20">
        <v>6623.343</v>
      </c>
    </row>
    <row r="165" spans="1:2" ht="12.75">
      <c r="A165" s="19">
        <v>30956</v>
      </c>
      <c r="B165" s="20">
        <v>6677.264</v>
      </c>
    </row>
    <row r="166" spans="1:2" ht="12.75">
      <c r="A166" s="19">
        <v>31048</v>
      </c>
      <c r="B166" s="20">
        <v>6740.275</v>
      </c>
    </row>
    <row r="167" spans="1:2" ht="12.75">
      <c r="A167" s="19">
        <v>31138</v>
      </c>
      <c r="B167" s="20">
        <v>6797.344</v>
      </c>
    </row>
    <row r="168" spans="1:2" ht="12.75">
      <c r="A168" s="19">
        <v>31229</v>
      </c>
      <c r="B168" s="20">
        <v>6903.523</v>
      </c>
    </row>
    <row r="169" spans="1:2" ht="12.75">
      <c r="A169" s="19">
        <v>31321</v>
      </c>
      <c r="B169" s="20">
        <v>6955.918</v>
      </c>
    </row>
    <row r="170" spans="1:2" ht="12.75">
      <c r="A170" s="19">
        <v>31413</v>
      </c>
      <c r="B170" s="20">
        <v>7022.757</v>
      </c>
    </row>
    <row r="171" spans="1:2" ht="12.75">
      <c r="A171" s="19">
        <v>31503</v>
      </c>
      <c r="B171" s="20">
        <v>7050.969</v>
      </c>
    </row>
    <row r="172" spans="1:2" ht="12.75">
      <c r="A172" s="19">
        <v>31594</v>
      </c>
      <c r="B172" s="20">
        <v>7118.95</v>
      </c>
    </row>
    <row r="173" spans="1:2" ht="12.75">
      <c r="A173" s="19">
        <v>31686</v>
      </c>
      <c r="B173" s="20">
        <v>7153.359</v>
      </c>
    </row>
    <row r="174" spans="1:2" ht="12.75">
      <c r="A174" s="19">
        <v>31778</v>
      </c>
      <c r="B174" s="20">
        <v>7193.019</v>
      </c>
    </row>
    <row r="175" spans="1:2" ht="12.75">
      <c r="A175" s="19">
        <v>31868</v>
      </c>
      <c r="B175" s="20">
        <v>7269.51</v>
      </c>
    </row>
    <row r="176" spans="1:2" ht="12.75">
      <c r="A176" s="19">
        <v>31959</v>
      </c>
      <c r="B176" s="20">
        <v>7332.558</v>
      </c>
    </row>
    <row r="177" spans="1:2" ht="12.75">
      <c r="A177" s="19">
        <v>32051</v>
      </c>
      <c r="B177" s="20">
        <v>7458.022</v>
      </c>
    </row>
    <row r="178" spans="1:2" ht="12.75">
      <c r="A178" s="19">
        <v>32143</v>
      </c>
      <c r="B178" s="20">
        <v>7496.6</v>
      </c>
    </row>
    <row r="179" spans="1:2" ht="12.75">
      <c r="A179" s="19">
        <v>32234</v>
      </c>
      <c r="B179" s="20">
        <v>7592.881</v>
      </c>
    </row>
    <row r="180" spans="1:2" ht="12.75">
      <c r="A180" s="19">
        <v>32325</v>
      </c>
      <c r="B180" s="20">
        <v>7632.082</v>
      </c>
    </row>
    <row r="181" spans="1:2" ht="12.75">
      <c r="A181" s="19">
        <v>32417</v>
      </c>
      <c r="B181" s="20">
        <v>7733.991</v>
      </c>
    </row>
    <row r="182" spans="1:2" ht="12.75">
      <c r="A182" s="19">
        <v>32509</v>
      </c>
      <c r="B182" s="20">
        <v>7806.603</v>
      </c>
    </row>
    <row r="183" spans="1:2" ht="12.75">
      <c r="A183" s="19">
        <v>32599</v>
      </c>
      <c r="B183" s="20">
        <v>7865.016</v>
      </c>
    </row>
    <row r="184" spans="1:2" ht="12.75">
      <c r="A184" s="19">
        <v>32690</v>
      </c>
      <c r="B184" s="20">
        <v>7927.393</v>
      </c>
    </row>
    <row r="185" spans="1:2" ht="12.75">
      <c r="A185" s="19">
        <v>32782</v>
      </c>
      <c r="B185" s="20">
        <v>7944.697</v>
      </c>
    </row>
    <row r="186" spans="1:2" ht="12.75">
      <c r="A186" s="19">
        <v>32874</v>
      </c>
      <c r="B186" s="20">
        <v>8027.693</v>
      </c>
    </row>
    <row r="187" spans="1:2" ht="12.75">
      <c r="A187" s="19">
        <v>32964</v>
      </c>
      <c r="B187" s="20">
        <v>8059.598</v>
      </c>
    </row>
    <row r="188" spans="1:2" ht="12.75">
      <c r="A188" s="19">
        <v>33055</v>
      </c>
      <c r="B188" s="20">
        <v>8059.476</v>
      </c>
    </row>
    <row r="189" spans="1:2" ht="12.75">
      <c r="A189" s="19">
        <v>33147</v>
      </c>
      <c r="B189" s="20">
        <v>7988.864</v>
      </c>
    </row>
    <row r="190" spans="1:2" ht="12.75">
      <c r="A190" s="19">
        <v>33239</v>
      </c>
      <c r="B190" s="20">
        <v>7950.164</v>
      </c>
    </row>
    <row r="191" spans="1:2" ht="12.75">
      <c r="A191" s="19">
        <v>33329</v>
      </c>
      <c r="B191" s="20">
        <v>8003.822</v>
      </c>
    </row>
    <row r="192" spans="1:2" ht="12.75">
      <c r="A192" s="19">
        <v>33420</v>
      </c>
      <c r="B192" s="20">
        <v>8037.538</v>
      </c>
    </row>
    <row r="193" spans="1:2" ht="12.75">
      <c r="A193" s="19">
        <v>33512</v>
      </c>
      <c r="B193" s="20">
        <v>8069.046</v>
      </c>
    </row>
    <row r="194" spans="1:2" ht="12.75">
      <c r="A194" s="19">
        <v>33604</v>
      </c>
      <c r="B194" s="20">
        <v>8157.616</v>
      </c>
    </row>
    <row r="195" spans="1:2" ht="12.75">
      <c r="A195" s="19">
        <v>33695</v>
      </c>
      <c r="B195" s="20">
        <v>8244.294</v>
      </c>
    </row>
    <row r="196" spans="1:2" ht="12.75">
      <c r="A196" s="19">
        <v>33786</v>
      </c>
      <c r="B196" s="20">
        <v>8329.361</v>
      </c>
    </row>
    <row r="197" spans="1:2" ht="12.75">
      <c r="A197" s="19">
        <v>33878</v>
      </c>
      <c r="B197" s="20">
        <v>8417.016</v>
      </c>
    </row>
    <row r="198" spans="1:2" ht="12.75">
      <c r="A198" s="19">
        <v>33970</v>
      </c>
      <c r="B198" s="20">
        <v>8432.485</v>
      </c>
    </row>
    <row r="199" spans="1:2" ht="12.75">
      <c r="A199" s="19">
        <v>34060</v>
      </c>
      <c r="B199" s="20">
        <v>8486.435</v>
      </c>
    </row>
    <row r="200" spans="1:2" ht="12.75">
      <c r="A200" s="19">
        <v>34151</v>
      </c>
      <c r="B200" s="20">
        <v>8531.108</v>
      </c>
    </row>
    <row r="201" spans="1:2" ht="12.75">
      <c r="A201" s="19">
        <v>34243</v>
      </c>
      <c r="B201" s="20">
        <v>8643.769</v>
      </c>
    </row>
    <row r="202" spans="1:2" ht="12.75">
      <c r="A202" s="19">
        <v>34335</v>
      </c>
      <c r="B202" s="20">
        <v>8727.919</v>
      </c>
    </row>
    <row r="203" spans="1:2" ht="12.75">
      <c r="A203" s="19">
        <v>34425</v>
      </c>
      <c r="B203" s="20">
        <v>8847.303</v>
      </c>
    </row>
    <row r="204" spans="1:2" ht="12.75">
      <c r="A204" s="19">
        <v>34516</v>
      </c>
      <c r="B204" s="20">
        <v>8904.289</v>
      </c>
    </row>
    <row r="205" spans="1:2" ht="12.75">
      <c r="A205" s="19">
        <v>34608</v>
      </c>
      <c r="B205" s="20">
        <v>9003.18</v>
      </c>
    </row>
    <row r="206" spans="1:2" ht="12.75">
      <c r="A206" s="19">
        <v>34700</v>
      </c>
      <c r="B206" s="20">
        <v>9025.267</v>
      </c>
    </row>
    <row r="207" spans="1:2" ht="12.75">
      <c r="A207" s="19">
        <v>34790</v>
      </c>
      <c r="B207" s="20">
        <v>9044.668</v>
      </c>
    </row>
    <row r="208" spans="1:2" ht="12.75">
      <c r="A208" s="19">
        <v>34881</v>
      </c>
      <c r="B208" s="20">
        <v>9120.684</v>
      </c>
    </row>
    <row r="209" spans="1:2" ht="12.75">
      <c r="A209" s="19">
        <v>34973</v>
      </c>
      <c r="B209" s="20">
        <v>9184.275</v>
      </c>
    </row>
    <row r="210" spans="1:2" ht="12.75">
      <c r="A210" s="19">
        <v>35065</v>
      </c>
      <c r="B210" s="20">
        <v>9247.188</v>
      </c>
    </row>
    <row r="211" spans="1:2" ht="12.75">
      <c r="A211" s="19">
        <v>35156</v>
      </c>
      <c r="B211" s="20">
        <v>9407.052</v>
      </c>
    </row>
    <row r="212" spans="1:2" ht="12.75">
      <c r="A212" s="19">
        <v>35247</v>
      </c>
      <c r="B212" s="20">
        <v>9488.879</v>
      </c>
    </row>
    <row r="213" spans="1:2" ht="12.75">
      <c r="A213" s="19">
        <v>35339</v>
      </c>
      <c r="B213" s="20">
        <v>9592.458</v>
      </c>
    </row>
    <row r="214" spans="1:2" ht="12.75">
      <c r="A214" s="19">
        <v>35431</v>
      </c>
      <c r="B214" s="20">
        <v>9666.235</v>
      </c>
    </row>
    <row r="215" spans="1:2" ht="12.75">
      <c r="A215" s="19">
        <v>35521</v>
      </c>
      <c r="B215" s="20">
        <v>9809.551</v>
      </c>
    </row>
    <row r="216" spans="1:2" ht="12.75">
      <c r="A216" s="19">
        <v>35612</v>
      </c>
      <c r="B216" s="20">
        <v>9932.672</v>
      </c>
    </row>
    <row r="217" spans="1:2" ht="12.75">
      <c r="A217" s="19">
        <v>35704</v>
      </c>
      <c r="B217" s="20">
        <v>10008.874</v>
      </c>
    </row>
    <row r="218" spans="1:2" ht="12.75">
      <c r="A218" s="19">
        <v>35796</v>
      </c>
      <c r="B218" s="20">
        <v>10103.425</v>
      </c>
    </row>
    <row r="219" spans="1:2" ht="12.75">
      <c r="A219" s="19">
        <v>35886</v>
      </c>
      <c r="B219" s="20">
        <v>10194.277</v>
      </c>
    </row>
    <row r="220" spans="1:2" ht="12.75">
      <c r="A220" s="19">
        <v>35977</v>
      </c>
      <c r="B220" s="20">
        <v>10328.787</v>
      </c>
    </row>
    <row r="221" spans="1:2" ht="12.75">
      <c r="A221" s="19">
        <v>36069</v>
      </c>
      <c r="B221" s="20">
        <v>10507.575</v>
      </c>
    </row>
    <row r="222" spans="1:2" ht="12.75">
      <c r="A222" s="19">
        <v>36161</v>
      </c>
      <c r="B222" s="20">
        <v>10601.179</v>
      </c>
    </row>
    <row r="223" spans="1:2" ht="12.75">
      <c r="A223" s="19">
        <v>36251</v>
      </c>
      <c r="B223" s="20">
        <v>10684.049</v>
      </c>
    </row>
    <row r="224" spans="1:2" ht="12.75">
      <c r="A224" s="19">
        <v>36342</v>
      </c>
      <c r="B224" s="20">
        <v>10819.914</v>
      </c>
    </row>
    <row r="225" spans="1:2" ht="12.75">
      <c r="A225" s="19">
        <v>36434</v>
      </c>
      <c r="B225" s="20">
        <v>11014.254</v>
      </c>
    </row>
    <row r="226" spans="1:2" ht="12.75">
      <c r="A226" s="19">
        <v>36526</v>
      </c>
      <c r="B226" s="20">
        <v>11043.044</v>
      </c>
    </row>
    <row r="227" spans="1:2" ht="12.75">
      <c r="A227" s="19">
        <v>36617</v>
      </c>
      <c r="B227" s="20">
        <v>11258.454</v>
      </c>
    </row>
    <row r="228" spans="1:2" ht="12.75">
      <c r="A228" s="19">
        <v>36708</v>
      </c>
      <c r="B228" s="20">
        <v>11267.867</v>
      </c>
    </row>
    <row r="229" spans="1:2" ht="12.75">
      <c r="A229" s="19">
        <v>36800</v>
      </c>
      <c r="B229" s="20">
        <v>11334.544</v>
      </c>
    </row>
    <row r="230" spans="1:2" ht="12.75">
      <c r="A230" s="19">
        <v>36892</v>
      </c>
      <c r="B230" s="20">
        <v>11297.171</v>
      </c>
    </row>
    <row r="231" spans="1:2" ht="12.75">
      <c r="A231" s="19">
        <v>36982</v>
      </c>
      <c r="B231" s="20">
        <v>11371.251</v>
      </c>
    </row>
    <row r="232" spans="1:2" ht="12.75">
      <c r="A232" s="19">
        <v>37073</v>
      </c>
      <c r="B232" s="20">
        <v>11340.075</v>
      </c>
    </row>
    <row r="233" spans="1:2" ht="12.75">
      <c r="A233" s="19">
        <v>37165</v>
      </c>
      <c r="B233" s="20">
        <v>11380.128</v>
      </c>
    </row>
    <row r="234" spans="1:2" ht="12.75">
      <c r="A234" s="19">
        <v>37257</v>
      </c>
      <c r="B234" s="20">
        <v>11477.868</v>
      </c>
    </row>
    <row r="235" spans="1:2" ht="12.75">
      <c r="A235" s="19">
        <v>37347</v>
      </c>
      <c r="B235" s="20">
        <v>11538.77</v>
      </c>
    </row>
    <row r="236" spans="1:2" ht="12.75">
      <c r="A236" s="19">
        <v>37438</v>
      </c>
      <c r="B236" s="20">
        <v>11596.43</v>
      </c>
    </row>
    <row r="237" spans="1:2" ht="12.75">
      <c r="A237" s="19">
        <v>37530</v>
      </c>
      <c r="B237" s="20">
        <v>11598.824</v>
      </c>
    </row>
    <row r="238" spans="1:2" ht="12.75">
      <c r="A238" s="19">
        <v>37622</v>
      </c>
      <c r="B238" s="20">
        <v>11645.819</v>
      </c>
    </row>
    <row r="239" spans="1:2" ht="12.75">
      <c r="A239" s="19">
        <v>37712</v>
      </c>
      <c r="B239" s="20">
        <v>11738.706</v>
      </c>
    </row>
    <row r="240" spans="1:2" ht="12.75">
      <c r="A240" s="19">
        <v>37803</v>
      </c>
      <c r="B240" s="20">
        <v>11935.461</v>
      </c>
    </row>
    <row r="241" spans="1:2" ht="12.75">
      <c r="A241" s="19">
        <v>37895</v>
      </c>
      <c r="B241" s="20">
        <v>12042.817</v>
      </c>
    </row>
    <row r="242" spans="1:2" ht="12.75">
      <c r="A242" s="19">
        <v>37987</v>
      </c>
      <c r="B242" s="20">
        <v>12127.623</v>
      </c>
    </row>
    <row r="243" spans="1:2" ht="12.75">
      <c r="A243" s="19">
        <v>38078</v>
      </c>
      <c r="B243" s="20">
        <v>12213.818</v>
      </c>
    </row>
    <row r="244" spans="1:2" ht="12.75">
      <c r="A244" s="19">
        <v>38169</v>
      </c>
      <c r="B244" s="20">
        <v>12303.533</v>
      </c>
    </row>
    <row r="245" spans="1:2" ht="12.75">
      <c r="A245" s="19">
        <v>38261</v>
      </c>
      <c r="B245" s="20">
        <v>12410.282</v>
      </c>
    </row>
    <row r="246" spans="1:2" ht="12.75">
      <c r="A246" s="19">
        <v>38353</v>
      </c>
      <c r="B246" s="20">
        <v>12534.113</v>
      </c>
    </row>
    <row r="247" spans="1:2" ht="12.75">
      <c r="A247" s="19">
        <v>38443</v>
      </c>
      <c r="B247" s="20">
        <v>12587.535</v>
      </c>
    </row>
    <row r="248" spans="1:2" ht="12.75">
      <c r="A248" s="19">
        <v>38534</v>
      </c>
      <c r="B248" s="20">
        <v>12683.153</v>
      </c>
    </row>
    <row r="249" spans="1:2" ht="12.75">
      <c r="A249" s="19">
        <v>38626</v>
      </c>
      <c r="B249" s="20">
        <v>12748.699</v>
      </c>
    </row>
    <row r="250" spans="1:2" ht="12.75">
      <c r="A250" s="19">
        <v>38718</v>
      </c>
      <c r="B250" s="20">
        <v>12915.938</v>
      </c>
    </row>
    <row r="251" spans="1:2" ht="12.75">
      <c r="A251" s="19">
        <v>38808</v>
      </c>
      <c r="B251" s="20">
        <v>12962.462</v>
      </c>
    </row>
    <row r="252" spans="1:2" ht="12.75">
      <c r="A252" s="19">
        <v>38899</v>
      </c>
      <c r="B252" s="20">
        <v>12965.916</v>
      </c>
    </row>
    <row r="253" spans="1:2" ht="12.75">
      <c r="A253" s="19">
        <v>38991</v>
      </c>
      <c r="B253" s="20">
        <v>13060.679</v>
      </c>
    </row>
    <row r="254" spans="1:2" ht="12.75">
      <c r="A254" s="19">
        <v>39083</v>
      </c>
      <c r="B254" s="20">
        <v>13089.316</v>
      </c>
    </row>
    <row r="255" spans="1:2" ht="12.75">
      <c r="A255" s="19">
        <v>39173</v>
      </c>
      <c r="B255" s="20">
        <v>13194.148</v>
      </c>
    </row>
    <row r="256" spans="1:2" ht="12.75">
      <c r="A256" s="19">
        <v>39264</v>
      </c>
      <c r="B256" s="20">
        <v>13268.458</v>
      </c>
    </row>
    <row r="257" spans="1:2" ht="12.75">
      <c r="A257" s="19">
        <v>39356</v>
      </c>
      <c r="B257" s="20">
        <v>13363.488</v>
      </c>
    </row>
    <row r="258" spans="1:2" ht="12.75">
      <c r="A258" s="19">
        <v>39448</v>
      </c>
      <c r="B258" s="20">
        <v>13339.175</v>
      </c>
    </row>
    <row r="259" spans="1:2" ht="12.75">
      <c r="A259" s="19">
        <v>39539</v>
      </c>
      <c r="B259" s="20">
        <v>13359.046</v>
      </c>
    </row>
    <row r="260" spans="1:2" ht="12.75">
      <c r="A260" s="19">
        <v>39630</v>
      </c>
      <c r="B260" s="20">
        <v>13223.507</v>
      </c>
    </row>
    <row r="261" spans="1:2" ht="12.75">
      <c r="A261" s="19">
        <v>39722</v>
      </c>
      <c r="B261" s="20">
        <v>12993.665</v>
      </c>
    </row>
    <row r="262" spans="1:2" ht="12.75">
      <c r="A262" s="19">
        <v>39814</v>
      </c>
      <c r="B262" s="20">
        <v>12832.619</v>
      </c>
    </row>
    <row r="263" spans="1:2" ht="12.75">
      <c r="A263" s="19">
        <v>39904</v>
      </c>
      <c r="B263" s="20">
        <v>12810.012</v>
      </c>
    </row>
    <row r="264" spans="1:2" ht="12.75">
      <c r="A264" s="19">
        <v>39995</v>
      </c>
      <c r="B264" s="20">
        <v>12860.8</v>
      </c>
    </row>
    <row r="265" spans="1:2" ht="12.75">
      <c r="A265" s="19">
        <v>40087</v>
      </c>
      <c r="B265" s="20">
        <v>13019.012</v>
      </c>
    </row>
    <row r="266" spans="1:2" ht="12.75">
      <c r="A266" s="19">
        <v>40179</v>
      </c>
      <c r="B266" s="20">
        <v>13138.832</v>
      </c>
    </row>
    <row r="267" spans="1:2" ht="12.75">
      <c r="A267" s="19">
        <v>40269</v>
      </c>
      <c r="B267" s="20">
        <v>13194.862</v>
      </c>
    </row>
    <row r="268" spans="1:2" ht="12.75">
      <c r="A268" s="19">
        <v>40360</v>
      </c>
      <c r="B268" s="20">
        <v>13278.515</v>
      </c>
    </row>
    <row r="269" spans="1:2" ht="12.75">
      <c r="A269" s="19">
        <v>40452</v>
      </c>
      <c r="B269" s="20">
        <v>13382.551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E. Leamer</dc:creator>
  <cp:keywords/>
  <dc:description/>
  <cp:lastModifiedBy>eleamer</cp:lastModifiedBy>
  <cp:lastPrinted>2001-11-24T20:53:57Z</cp:lastPrinted>
  <dcterms:created xsi:type="dcterms:W3CDTF">2001-08-27T20:52:18Z</dcterms:created>
  <dcterms:modified xsi:type="dcterms:W3CDTF">2011-01-30T14:13:03Z</dcterms:modified>
  <cp:category/>
  <cp:version/>
  <cp:contentType/>
  <cp:contentStatus/>
</cp:coreProperties>
</file>